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05" windowWidth="19320" windowHeight="11265"/>
  </bookViews>
  <sheets>
    <sheet name="Астраханьэнерго" sheetId="3" r:id="rId1"/>
    <sheet name="Волгоградэнерго" sheetId="4" r:id="rId2"/>
    <sheet name="Калмэнерго" sheetId="7" r:id="rId3"/>
    <sheet name="Ростовэнерго" sheetId="6" r:id="rId4"/>
  </sheets>
  <externalReferences>
    <externalReference r:id="rId5"/>
  </externalReferences>
  <definedNames>
    <definedName name="_xlnm.Print_Titles" localSheetId="0">Астраханьэнерго!$4:$5</definedName>
    <definedName name="_xlnm.Print_Titles" localSheetId="1">Волгоградэнерго!$4:$5</definedName>
    <definedName name="_xlnm.Print_Titles" localSheetId="3">Ростовэнерго!$4:$5</definedName>
    <definedName name="_xlnm.Print_Area" localSheetId="0">Астраханьэнерго!$A$1:$H$336</definedName>
    <definedName name="_xlnm.Print_Area" localSheetId="1">Волгоградэнерго!$A$1:$H$149</definedName>
    <definedName name="_xlnm.Print_Area" localSheetId="2">Калмэнерго!$A$1:$H$357</definedName>
    <definedName name="_xlnm.Print_Area" localSheetId="3">Ростовэнерго!$A$1:$I$203</definedName>
  </definedNames>
  <calcPr calcId="145621"/>
</workbook>
</file>

<file path=xl/calcChain.xml><?xml version="1.0" encoding="utf-8"?>
<calcChain xmlns="http://schemas.openxmlformats.org/spreadsheetml/2006/main">
  <c r="H227" i="7" l="1"/>
  <c r="H315" i="7" s="1"/>
  <c r="H226" i="7"/>
  <c r="H314" i="7" s="1"/>
  <c r="H224" i="7"/>
  <c r="H312" i="7" s="1"/>
  <c r="H223" i="7"/>
  <c r="H311" i="7" s="1"/>
  <c r="H112" i="7"/>
  <c r="H111" i="7"/>
  <c r="H110" i="7"/>
  <c r="H108" i="7"/>
  <c r="H107" i="7" s="1"/>
  <c r="H322" i="7" s="1"/>
  <c r="H95" i="7"/>
  <c r="H88" i="7"/>
  <c r="H86" i="7"/>
  <c r="H84" i="7"/>
  <c r="H83" i="7" s="1"/>
  <c r="H76" i="7"/>
  <c r="H74" i="7"/>
  <c r="H72" i="7"/>
  <c r="H62" i="7"/>
  <c r="H60" i="7"/>
  <c r="H58" i="7"/>
  <c r="H48" i="7"/>
  <c r="H46" i="7"/>
  <c r="H44" i="7"/>
  <c r="H30" i="7"/>
  <c r="H20" i="7"/>
  <c r="H34" i="7" s="1"/>
  <c r="H18" i="7"/>
  <c r="H32" i="7" s="1"/>
  <c r="H16" i="7"/>
  <c r="H15" i="7"/>
  <c r="E6" i="7"/>
  <c r="F6" i="7" s="1"/>
  <c r="G6" i="7" s="1"/>
  <c r="H6" i="7" s="1"/>
  <c r="D6" i="7"/>
  <c r="H122" i="7" l="1"/>
  <c r="H231" i="7" s="1"/>
  <c r="H123" i="7"/>
  <c r="H43" i="7"/>
  <c r="H124" i="7"/>
  <c r="H71" i="7"/>
  <c r="H29" i="7"/>
  <c r="H232" i="7"/>
  <c r="H57" i="7"/>
  <c r="H233" i="7"/>
  <c r="I87" i="6" l="1"/>
  <c r="I86" i="6"/>
  <c r="I38" i="6"/>
  <c r="I35" i="6"/>
  <c r="I34" i="6"/>
  <c r="I32" i="6"/>
  <c r="I44" i="6" s="1"/>
  <c r="I58" i="6" s="1"/>
  <c r="I70" i="6" s="1"/>
  <c r="I84" i="6" s="1"/>
  <c r="I124" i="6" s="1"/>
  <c r="I131" i="6" s="1"/>
  <c r="I138" i="6" s="1"/>
  <c r="I145" i="6" s="1"/>
  <c r="I152" i="6" s="1"/>
  <c r="I159" i="6" s="1"/>
  <c r="I30" i="6"/>
  <c r="I42" i="6" s="1"/>
  <c r="I56" i="6" s="1"/>
  <c r="I68" i="6" s="1"/>
  <c r="I82" i="6" s="1"/>
  <c r="I122" i="6" s="1"/>
  <c r="I129" i="6" s="1"/>
  <c r="I136" i="6" s="1"/>
  <c r="I143" i="6" s="1"/>
  <c r="I150" i="6" s="1"/>
  <c r="I157" i="6" s="1"/>
  <c r="I28" i="6"/>
  <c r="I40" i="6" s="1"/>
  <c r="I27" i="6"/>
  <c r="H20" i="6"/>
  <c r="H32" i="6" s="1"/>
  <c r="H44" i="6" s="1"/>
  <c r="H58" i="6" s="1"/>
  <c r="H70" i="6" s="1"/>
  <c r="H84" i="6" s="1"/>
  <c r="H124" i="6" s="1"/>
  <c r="H131" i="6" s="1"/>
  <c r="H138" i="6" s="1"/>
  <c r="H145" i="6" s="1"/>
  <c r="H152" i="6" s="1"/>
  <c r="H159" i="6" s="1"/>
  <c r="H18" i="6"/>
  <c r="H30" i="6" s="1"/>
  <c r="H42" i="6" s="1"/>
  <c r="H56" i="6" s="1"/>
  <c r="H68" i="6" s="1"/>
  <c r="H82" i="6" s="1"/>
  <c r="H122" i="6" s="1"/>
  <c r="H129" i="6" s="1"/>
  <c r="H136" i="6" s="1"/>
  <c r="H143" i="6" s="1"/>
  <c r="H150" i="6" s="1"/>
  <c r="H157" i="6" s="1"/>
  <c r="H16" i="6"/>
  <c r="H28" i="6" s="1"/>
  <c r="I15" i="6"/>
  <c r="H15" i="6"/>
  <c r="E6" i="6"/>
  <c r="F6" i="6" s="1"/>
  <c r="G6" i="6" s="1"/>
  <c r="H6" i="6" s="1"/>
  <c r="D6" i="6"/>
  <c r="I54" i="6" l="1"/>
  <c r="I39" i="6"/>
  <c r="H27" i="6"/>
  <c r="H40" i="6"/>
  <c r="H54" i="6" l="1"/>
  <c r="H39" i="6"/>
  <c r="I66" i="6"/>
  <c r="I53" i="6"/>
  <c r="I80" i="6" l="1"/>
  <c r="I65" i="6"/>
  <c r="H66" i="6"/>
  <c r="H53" i="6"/>
  <c r="H80" i="6" l="1"/>
  <c r="H65" i="6"/>
  <c r="I120" i="6"/>
  <c r="I79" i="6"/>
  <c r="I127" i="6" l="1"/>
  <c r="I119" i="6"/>
  <c r="H120" i="6"/>
  <c r="H79" i="6"/>
  <c r="H127" i="6" l="1"/>
  <c r="H119" i="6"/>
  <c r="I134" i="6"/>
  <c r="I126" i="6"/>
  <c r="I141" i="6" l="1"/>
  <c r="I133" i="6"/>
  <c r="H134" i="6"/>
  <c r="H126" i="6"/>
  <c r="H141" i="6" l="1"/>
  <c r="H133" i="6"/>
  <c r="I148" i="6"/>
  <c r="I140" i="6"/>
  <c r="H90" i="4"/>
  <c r="H89" i="4"/>
  <c r="H88" i="4"/>
  <c r="H86" i="4"/>
  <c r="H85" i="4" s="1"/>
  <c r="H79" i="4"/>
  <c r="H27" i="4"/>
  <c r="H15" i="4"/>
  <c r="E6" i="4"/>
  <c r="F6" i="4" s="1"/>
  <c r="G6" i="4" s="1"/>
  <c r="H6" i="4" s="1"/>
  <c r="D6" i="4"/>
  <c r="I155" i="6" l="1"/>
  <c r="I154" i="6" s="1"/>
  <c r="I147" i="6"/>
  <c r="H148" i="6"/>
  <c r="H140" i="6"/>
  <c r="H323" i="3"/>
  <c r="H317" i="3"/>
  <c r="H311" i="3"/>
  <c r="H305" i="3"/>
  <c r="H155" i="6" l="1"/>
  <c r="H154" i="6" s="1"/>
  <c r="H147" i="6"/>
  <c r="H40" i="3"/>
  <c r="H16" i="3" l="1"/>
  <c r="H151" i="3"/>
  <c r="H139" i="3"/>
  <c r="H126" i="3"/>
  <c r="H114" i="3"/>
  <c r="H101" i="3"/>
  <c r="H89" i="3"/>
  <c r="H77" i="3"/>
  <c r="H65" i="3"/>
  <c r="H52" i="3"/>
  <c r="H28" i="3"/>
  <c r="H254" i="3" l="1"/>
  <c r="H248" i="3"/>
  <c r="H242" i="3"/>
  <c r="H236" i="3"/>
  <c r="H184" i="3"/>
  <c r="H178" i="3"/>
  <c r="H172" i="3"/>
  <c r="H166" i="3"/>
  <c r="D6" i="3" l="1"/>
  <c r="E6" i="3" s="1"/>
  <c r="F6" i="3" s="1"/>
  <c r="G6" i="3" s="1"/>
  <c r="H6" i="3" s="1"/>
</calcChain>
</file>

<file path=xl/sharedStrings.xml><?xml version="1.0" encoding="utf-8"?>
<sst xmlns="http://schemas.openxmlformats.org/spreadsheetml/2006/main" count="1300" uniqueCount="215">
  <si>
    <t xml:space="preserve">Категория присоединения </t>
  </si>
  <si>
    <t>Ставка платы по категориям надежности, руб., без НДС</t>
  </si>
  <si>
    <t>Диапазон мощности, кВт</t>
  </si>
  <si>
    <t>Уровень напряжения в точке присоединения, кВ</t>
  </si>
  <si>
    <t>I</t>
  </si>
  <si>
    <t>II</t>
  </si>
  <si>
    <t>III</t>
  </si>
  <si>
    <t>руб./кВт</t>
  </si>
  <si>
    <t>руб./км</t>
  </si>
  <si>
    <t>Дата и № принятия тарифного решения, дата публикации, источник публикации</t>
  </si>
  <si>
    <t>Ед. изм.</t>
  </si>
  <si>
    <t>заполняется без НДС</t>
  </si>
  <si>
    <t xml:space="preserve">С1 Стандартизированная тарифная ставка платы на технологическое присоединение энергопринимающих устройств заявителя, не включающих в себя строительство объектов электросетевого хозяйства, в расчете на 1 кВт максимальной мощности </t>
  </si>
  <si>
    <t>в т.ч.</t>
  </si>
  <si>
    <t xml:space="preserve">Отдельно указаываются ставки  (в соответствии с решением регулирующего органа):
</t>
  </si>
  <si>
    <t>1. ставки ПТП по льготным категориям потребителей</t>
  </si>
  <si>
    <t>2. ставки ПТП в разрезе мероприятий</t>
  </si>
  <si>
    <t>3. ставки ПТП по территориальным зонам</t>
  </si>
  <si>
    <t>Ставки ПТП за единицу максимальной мощности</t>
  </si>
  <si>
    <t>6-20</t>
  </si>
  <si>
    <t>Подготовка и выдача сетевой организацией технических условий Заявителю (ТУ)</t>
  </si>
  <si>
    <t xml:space="preserve">Разработка сетевой организацией проектной документации по строительству "последней мили" </t>
  </si>
  <si>
    <t>Проверка сетевой организацией выполнения Заявителем ТУ</t>
  </si>
  <si>
    <t xml:space="preserve">Участие в осмотре должностным лицом Ростехнадзора присоединяемых Устройств Заявителя </t>
  </si>
  <si>
    <t>Фактические действия по присоединению и обеспечению работы Устройств в электрической сети</t>
  </si>
  <si>
    <t>Выполнение сетевой организацией мероприятий, связанных со строительством "последней мили"</t>
  </si>
  <si>
    <t>строительство воздушных линий</t>
  </si>
  <si>
    <t>строительство кабельных линий</t>
  </si>
  <si>
    <t>строительство пунктов секционирования</t>
  </si>
  <si>
    <t>строительство РП -  распределительных пунктов</t>
  </si>
  <si>
    <t>строительство комплектных трансформаторных подстанций (КТП), распределительных трансформаторных подстанций (РТП) с уровнем напряжения до 35 кВ</t>
  </si>
  <si>
    <t>Форма № 2.18</t>
  </si>
  <si>
    <t>до 15 кВт включительно (не льготная категория заявителей)</t>
  </si>
  <si>
    <t xml:space="preserve">от 15 до 150 кВт включительно </t>
  </si>
  <si>
    <t>строительство кабельных линий (алюминиевые жилы)</t>
  </si>
  <si>
    <t>строительство воздушных линий (алюминиевые жилы)</t>
  </si>
  <si>
    <t>более 670 кВт</t>
  </si>
  <si>
    <t>35</t>
  </si>
  <si>
    <t xml:space="preserve">свыше 150 до 670 кВт включительно </t>
  </si>
  <si>
    <t>110</t>
  </si>
  <si>
    <t>алюминиевые жилы</t>
  </si>
  <si>
    <t>медные жилы</t>
  </si>
  <si>
    <t>С4 Стандаризированная тарифная ставка на покрытие расходов  на строительство пунктов секционирования</t>
  </si>
  <si>
    <t xml:space="preserve">С4 Стандаризированная тарифная ставка на покрытие расходов  на строительство распределительных пунктов </t>
  </si>
  <si>
    <t>С2i Стандаризированная тарифная ставка на покрытие расходов на строительство воздушных линий электропередачи в расчете на 1 км линии, в т.ч.</t>
  </si>
  <si>
    <t>С3i Стандартизированная тарифная ставка на покрытие расходов  на строительство кабельных линий электропередачи в расчете на 1 км линии, в т.ч.</t>
  </si>
  <si>
    <t>С4 Стандаризированная тарифная ставка на покрытие расходов  на строительство подстанций, в т.ч.</t>
  </si>
  <si>
    <t xml:space="preserve">С1 Стандартизированная тарифная ставка платы на технологическое присоединение энергопринимающих устройств заявителя, не включающих в себя строительство объектов электросетевого хозяйства, в расчете на 1 кВт максимальной мощности, в т.ч. </t>
  </si>
  <si>
    <t>медные жилы (один кабель в траншее)</t>
  </si>
  <si>
    <t>медные жилы (два кабеля в траншее)</t>
  </si>
  <si>
    <t>алюминиевые жилы (два кабеля в траншее)</t>
  </si>
  <si>
    <t>Наименование филиала: ПАО "МРСК Юга" - "Астраханьэнерго"</t>
  </si>
  <si>
    <t xml:space="preserve"> Тарифное меню по ТП на 2016 год</t>
  </si>
  <si>
    <t xml:space="preserve">Наименование филиала: ПАО "МРСК Юга" - "Астраханьэнерго"  </t>
  </si>
  <si>
    <t>Плата за ТП энергопринимающих устройств максимальной мощностью, не превышающей 15 кВт включительно (с учетом ранее присоединенной в данной точке присоединения мощности) при присоединении заявителя, владеющего объектами, отнесенными к третьей категории надежности (по одному источнику электроснабжения), при условии, что расстояние от границ участка заявителя до объектов электросетевого хозяйства на уровне напряжения до 20 кВ включительно необходимого заявителю класса напряжения сетевой организации, составляет не более 300 метров в городах и поселках городского типа и не более 500 метров в сельской местности</t>
  </si>
  <si>
    <t>до 20 кВ</t>
  </si>
  <si>
    <t>руб./присоединение</t>
  </si>
  <si>
    <t>Плата за ТП энергопринимающих устройств заявителей- садоводческих, огороднических, дачных некоммерческих объединений и иных некоммерческих объединений (гаражно-строительных, гаражных кооперативов), граждан, объединивших свои гаражи и хозяйственные постройки (погреба, сараи), религиозных организаций, при условии присоединения каждым членом такого объединения не более 15 кВт по третьей категории надежности (по одному источнику электроснабжения) с учетом ранее присрединенных в данной точке присоединения энергопринимающих устройств, при условии, что расстояние от границ участка заявителя до объектов электросетевого хозяйства сетевой организации на уровне напряжения до 20 кВ включительно необходимого заявителю уровня напряжения сетевой организации, составляет не более 300 метров в городах и поселках городского типа и не более 500 метров в сельской местности</t>
  </si>
  <si>
    <t>руб.*количество членов /присоединение</t>
  </si>
  <si>
    <t>517 810*</t>
  </si>
  <si>
    <t>574 320**</t>
  </si>
  <si>
    <t>555 620**</t>
  </si>
  <si>
    <t>622 030**</t>
  </si>
  <si>
    <t>569 080**</t>
  </si>
  <si>
    <t>693 110**</t>
  </si>
  <si>
    <t>567 820**</t>
  </si>
  <si>
    <t>881 960**</t>
  </si>
  <si>
    <t>643 660**</t>
  </si>
  <si>
    <t>477 810*</t>
  </si>
  <si>
    <t>1 022 040***</t>
  </si>
  <si>
    <t>976 750***</t>
  </si>
  <si>
    <t>1 118 030***</t>
  </si>
  <si>
    <t>1 008 130***</t>
  </si>
  <si>
    <t>1 669 870***</t>
  </si>
  <si>
    <t>1 524 250***</t>
  </si>
  <si>
    <t>2 230 730***</t>
  </si>
  <si>
    <t>1 961 580***</t>
  </si>
  <si>
    <t>^- в случае отсутствия деления по категориям надежности</t>
  </si>
  <si>
    <t>Ставки ПТП за единицу максимальной мощности****</t>
  </si>
  <si>
    <t>Стандартизированные тарифные ставки платы за технологическое присоединение*****</t>
  </si>
  <si>
    <t>*- ввиду того, что максимальное сечение производимых электрических проводников ограничено, прокладка линий электропередач выполняется несколькими линиями, с разделением общей нагрузки потребителя по разным энергопринимающим устройствам. В связи с чем, при применении стандартизированных ставок в качестве "базового" сечения принято сечение одного проводника 95 мм2, при расчете платы за технологическое присоединение, величину ставки необходимо умножать на необходимое количество линий электропередач сечением 95  мм2;</t>
  </si>
  <si>
    <t>**- ввиду того, что максимальное сечение производимых электрических проводников ограничено, прокладка линий электропередач выполняется несколькими линиями, с разделением общей нагрузки потребителя по разным энергопринимающим устройствам. В связи с чем, при прокладке более одного кабеля в траншее, при расчете платы за технологическое присоединение к величине ставки необходимо применять коэффициент 1,4 на каждый последующий кабель;</t>
  </si>
  <si>
    <t>*** -  ввиду того, что максимальное сечение производимых электрических проводников ограничено, прокладка линий электропередач выполняется несколькими линиями, с разделением общей нагрузки потребителя по разным энергопринимающим устройствам. В связи с чем, при прокладке более одного кабеля в траншее, при расчете платы за технологическое присоединение к величине ставки необходимо применять коэффициент 1,34 на каждый последующий кабель.</t>
  </si>
  <si>
    <t xml:space="preserve"> Тарифное меню по ТП</t>
  </si>
  <si>
    <t>Ставка платы*</t>
  </si>
  <si>
    <t>Плата за ТП энергопринимающих устройств , не превышающей 15 кВт включительно (с учетом ранее присоединенной в данной точке присоединения мощности) при присоединении заявителя, владеющего объектами, отнесенными к третьей категории надежности (по одному источнику электроснабжения), при условии, что расстояние от границ участка заявителя до объектов электросетевого хозяйства на уровне напряжения до 20 Кв включительно необходимого заявителю уровня напряжения сетевой организации, составляет не более 300 метров в городах и поселках городского типа и не более 500 метров в сельской местности (в текущих ценах, без НДС)</t>
  </si>
  <si>
    <t>руб</t>
  </si>
  <si>
    <t>Плата за ТП энергопринимающих устройств  заявителей- садоводческих, огороднических, дачных некоммерческих объединений и иных некоммерческих объединений (гаражно-строительных, гаражных кооперативов), граждан, объединивших свои гаражи и хозяйственные постройки (погреба,сараи), религиозных организаций, при условии присоединения каждым членом такого объединения не более 15 кВт по  третьей категории надежности (по одному источнику электроснабжения), при условии, что расстояние от границ участка заявителя до объектов электросетевого хозяйства на уровне напряжения до 20 Кв включительно необходимого заявителю уровня напряжения сетевой организации, составляет не более 300 метров в городах и поселках городского типа и не более 500 метров в сельской местности (в текущих ценах, без  НДС)</t>
  </si>
  <si>
    <r>
      <t xml:space="preserve">Ставки ПТП за единицу максимальной мощности </t>
    </r>
    <r>
      <rPr>
        <b/>
        <sz val="11"/>
        <color theme="1"/>
        <rFont val="Times New Roman"/>
        <family val="1"/>
        <charset val="204"/>
      </rPr>
      <t>до 15 кВт (не льготная категория) , постоянная схема электроснабжения</t>
    </r>
  </si>
  <si>
    <t>руб./кВт.</t>
  </si>
  <si>
    <t xml:space="preserve"> 6  -20</t>
  </si>
  <si>
    <t xml:space="preserve"> 6-20</t>
  </si>
  <si>
    <t xml:space="preserve">строительство ТП -6 (10) кв до 100 кВА включительно </t>
  </si>
  <si>
    <r>
      <t xml:space="preserve"> Ставки ПТП за единицу максимальной мощности </t>
    </r>
    <r>
      <rPr>
        <b/>
        <sz val="11"/>
        <color theme="1"/>
        <rFont val="Times New Roman"/>
        <family val="1"/>
        <charset val="204"/>
      </rPr>
      <t>до 15 кВт (не льготная категория), временная схема электроснабжения (в текущих ценах, без НДС)</t>
    </r>
  </si>
  <si>
    <r>
      <t>Ставки ПТП за единицу максимальной мощности свыше</t>
    </r>
    <r>
      <rPr>
        <b/>
        <sz val="11"/>
        <color theme="1"/>
        <rFont val="Times New Roman"/>
        <family val="1"/>
        <charset val="204"/>
      </rPr>
      <t xml:space="preserve"> 15 кВт, постоянная схема электроснабжения (в текущих ценах, без НДС)</t>
    </r>
  </si>
  <si>
    <t>до 150 кВт</t>
  </si>
  <si>
    <t xml:space="preserve">строительство ТП -6 (10) кв  160 кВА  </t>
  </si>
  <si>
    <t xml:space="preserve">строительство ТП -6 (10) кв  250 кВА  </t>
  </si>
  <si>
    <t xml:space="preserve">строительство ТП -6 (10) кв  400 кВА  </t>
  </si>
  <si>
    <t xml:space="preserve">строительство ТП -6 (10) кв  630 кВА  </t>
  </si>
  <si>
    <t xml:space="preserve">строительство 2 ТП -6 (10) кв  до 250 кВА  </t>
  </si>
  <si>
    <t xml:space="preserve">строительство 2 ТП -6 (10) кв  400 кВА  </t>
  </si>
  <si>
    <t xml:space="preserve">строительство 2 ТП -6 (10) кв  630 кВА  </t>
  </si>
  <si>
    <t xml:space="preserve">строительство 2 ТП -6 (10) кв  1000 кВА  </t>
  </si>
  <si>
    <t xml:space="preserve">строительство 2 ТП -6 (10) кв  1250 кВА  </t>
  </si>
  <si>
    <t>свыше 150 кВт</t>
  </si>
  <si>
    <t>-</t>
  </si>
  <si>
    <r>
      <t xml:space="preserve"> Ставки ПТП за единицу максимальной мощности </t>
    </r>
    <r>
      <rPr>
        <b/>
        <sz val="11"/>
        <color theme="1"/>
        <rFont val="Times New Roman"/>
        <family val="1"/>
        <charset val="204"/>
      </rPr>
      <t>свыше 15 кВт, временная схема электроснабжения (в текущих ценах, без НДС)</t>
    </r>
  </si>
  <si>
    <t>Стандартизированные тарифные ставки платы за технологическое присоединение</t>
  </si>
  <si>
    <t>С1 Стандартизированная тарифная ставка платы на технологическое присоединение энергопринимающих устройств заявителя, не включающих в себя строительство объектов электросетевого хозяйства, в расчете на 1 кВт максимальной мощности (в текущих ценах,без НДС)</t>
  </si>
  <si>
    <r>
      <t xml:space="preserve"> Ставка С1  </t>
    </r>
    <r>
      <rPr>
        <b/>
        <sz val="11"/>
        <color theme="1"/>
        <rFont val="Times New Roman"/>
        <family val="1"/>
        <charset val="204"/>
      </rPr>
      <t>до 15 кВт (не льготная категория), временная схема электроснабжения</t>
    </r>
  </si>
  <si>
    <r>
      <t>Ставка С1 свыше</t>
    </r>
    <r>
      <rPr>
        <b/>
        <sz val="11"/>
        <color theme="1"/>
        <rFont val="Times New Roman"/>
        <family val="1"/>
        <charset val="204"/>
      </rPr>
      <t xml:space="preserve"> 15 кВт, постоянная схема электроснабжения</t>
    </r>
  </si>
  <si>
    <r>
      <t>Ставка С1 свыше</t>
    </r>
    <r>
      <rPr>
        <b/>
        <sz val="11"/>
        <color theme="1"/>
        <rFont val="Times New Roman"/>
        <family val="1"/>
        <charset val="204"/>
      </rPr>
      <t xml:space="preserve"> 15 кВт, временная схема электроснабжения</t>
    </r>
  </si>
  <si>
    <t>С2 Стандаризированная тарифная ставка на покрытие расходов на строительство воздушных линий электропередачи в расчете на 1 км линии (без НДС в ценах 2001г)</t>
  </si>
  <si>
    <t>Строительство 1 км ВЛ-0,4 кВ</t>
  </si>
  <si>
    <t>Строительство 1 км ВЛИ-0,4 кВ</t>
  </si>
  <si>
    <t>Строительство 1 км ВЛ-6(10) кВ</t>
  </si>
  <si>
    <t>6   20</t>
  </si>
  <si>
    <t>Строительство 1 км ВЛИ-6(10) кВ</t>
  </si>
  <si>
    <t>С3  Стандартизированная тарифная ставка на покрытие расходов  на строительство кабельных линий электропередачи в расчете на 1 км линии (без НДС в ценах 2001г)</t>
  </si>
  <si>
    <t>Строительство 1 км КЛ-0,4 кВ</t>
  </si>
  <si>
    <t>Строительство 1 км КЛ-6 (10) кВ</t>
  </si>
  <si>
    <t>С4 Стандаризированная тарифная ставка на покрытие расходов  на строительство подстанций (без НДС, в ценах 2001г)</t>
  </si>
  <si>
    <t>свыше  150 кВт</t>
  </si>
  <si>
    <t>Филиал ПАО "МРСК Юга"-"Калмэнерго"</t>
  </si>
  <si>
    <t>Приказ РСТ РК от 25.12.2015 №108-п/тпэ; опубликовано в  газете "Хальмг унн" от 30.12.2015 №238 (17320)</t>
  </si>
  <si>
    <t>Ставки ПТП за единицу максимальной мощности для категории заявителей  до 15 кВт включительно   (не льготная категория заявителей)</t>
  </si>
  <si>
    <t>Выполнение сетевой организацией мероприятий, связанных со строительством "последней мили"**</t>
  </si>
  <si>
    <t xml:space="preserve">Ставки ПТП за единицу максимальной мощности для категории заявителей  от 15 до 150 кВт     </t>
  </si>
  <si>
    <t xml:space="preserve">Ставки ПТП за единицу максимальной мощности для категории заявителей  от 150 и менее 670 кВт     </t>
  </si>
  <si>
    <t xml:space="preserve">Ставки ПТП за единицу максимальной мощности для категории заявителей  не менее 670 кВт     </t>
  </si>
  <si>
    <t>до 15 кВт включительно (не льготники)</t>
  </si>
  <si>
    <t>от 15 до 150 кВт включительно</t>
  </si>
  <si>
    <t>от 150 и менее 670 кВт</t>
  </si>
  <si>
    <t>не менее 670 кВт</t>
  </si>
  <si>
    <t>С2i Стандаризированная тарифная ставка на покрытие расходов на строительство воздушных линий электропередачи в расчете на 1 км линии</t>
  </si>
  <si>
    <t>ВЛ 0,4 кВ проводом СИП 2 3*70 +1*54,6  ответвлениями</t>
  </si>
  <si>
    <t>ВЛИ 0,22 кВ проводом СИП -2 3*25+1*54,6 с ответвлениями</t>
  </si>
  <si>
    <t>ВЛ 0,4 кВ приводом СИП-2 3*50+1*54,6 с ответвлениями</t>
  </si>
  <si>
    <t>ВЛ 0,4 кВ проводом СИП 4 2*16</t>
  </si>
  <si>
    <t>ВЛ 0,4 кВ проводом СИП 4 4*16</t>
  </si>
  <si>
    <t>ВЛ 0,4 кВ проводом СИП 4 4*25</t>
  </si>
  <si>
    <t>ВЛ 0,4 кВ проводом СИП 2  50мм2 с от магистраль+16мм2 ответвлениями</t>
  </si>
  <si>
    <t>ВЛ 0,4 кВ провдом А-35 магистраль +с ответвлениями</t>
  </si>
  <si>
    <t>ВЛ 0,4 кВ проводом А- 50 магистраль+16мм2 ответвлениями</t>
  </si>
  <si>
    <t>ВЛ 0,4 кВ проводом А- 25 магистраль+16мм2 ответвлениями</t>
  </si>
  <si>
    <t xml:space="preserve">ВЛ 10 кВ проводом АС-35 </t>
  </si>
  <si>
    <t>ВЛ 10 кВ проводом АС- 50</t>
  </si>
  <si>
    <t xml:space="preserve">ВЛ 10 кВ марки СИП-3 сечением 50мм2 </t>
  </si>
  <si>
    <t>ВЛ 10 кВ марки СИП-3 сечением 70мм2</t>
  </si>
  <si>
    <t>ВЛ 10 кВ марки СИП-3 сечением 70мм2 в две цепи</t>
  </si>
  <si>
    <t>ВЛ 10 кВ марки А-50</t>
  </si>
  <si>
    <t>ВЛ 10 кВ марки А-70</t>
  </si>
  <si>
    <t>ВЛ 10 кВ марки А-70 в две цепи</t>
  </si>
  <si>
    <t>ВЛ 10 кВ проводом марки АС-95</t>
  </si>
  <si>
    <t>ВЛ 35 кВ проводом марки АС-70</t>
  </si>
  <si>
    <t>от 670 кВт до 890 кВт</t>
  </si>
  <si>
    <t>от 890 до 8900 кВт</t>
  </si>
  <si>
    <t>С3i Стандартизированная тарифная ставка на покрытие расходов  на строительство кабельных линий электропередачи в расчете на 1 км линии</t>
  </si>
  <si>
    <t>С4 Стандаризированная тарифная ставка на покрытие расходов  на строительство подстанций</t>
  </si>
  <si>
    <t xml:space="preserve">КТП-10/0,4кВ 25 кВА, </t>
  </si>
  <si>
    <t>МТП 10/0,23 кВ 10 кВА</t>
  </si>
  <si>
    <t>КТП-10/0,4кВ мощностью 400 кВА</t>
  </si>
  <si>
    <t>…………………</t>
  </si>
  <si>
    <t>………………..</t>
  </si>
  <si>
    <t>*в случае отсутствия деления по категориям надежности</t>
  </si>
  <si>
    <t>Филиал ПАО "МРСК Юга" - "Ростовэнерго"</t>
  </si>
  <si>
    <t>Заполняется без НДС</t>
  </si>
  <si>
    <t>Ставка платы* временная схема</t>
  </si>
  <si>
    <t>Ставка платы* постоянная схема</t>
  </si>
  <si>
    <t>1. Постановление Региональной службы по тарифам Ростовской области от 24.12.2015 №79/5                                                                                                                                                                                                                                                                                                                                                                                                                                                                                                Источник публикации: Портал правовой информации Ростовской области, http://pravo.donland.ru. Номер опубликования: 6145201512300056, дата опубликования: 30.12.2015.                                                                                                                         2. Постановление Региональной службы по тарифам Ростовской области от 29.12.2015 №83/7                                                                                                                                                                                                                                                                                                                                                                                                                                                                                       Источник публикации: Портал правовой информации Ростовской области, http://pravo.donland.ru. Номер опубликования: 6145201512300114, дата опубликования: 30.12.2015.</t>
  </si>
  <si>
    <r>
      <t xml:space="preserve">Ставки ПТП за единицу максимальной мощности </t>
    </r>
    <r>
      <rPr>
        <b/>
        <sz val="11"/>
        <color theme="1"/>
        <rFont val="Times New Roman"/>
        <family val="1"/>
        <charset val="204"/>
      </rPr>
      <t>до 15 кВт включительно (не льготная категория)</t>
    </r>
  </si>
  <si>
    <t>Выполнение сетевой организацией мероприятий, связанных со строительством "последней мили" **</t>
  </si>
  <si>
    <r>
      <t>Ставки ПТП за единицу максимальной мощности</t>
    </r>
    <r>
      <rPr>
        <b/>
        <sz val="11"/>
        <color theme="1"/>
        <rFont val="Times New Roman"/>
        <family val="1"/>
        <charset val="204"/>
      </rPr>
      <t xml:space="preserve"> от 15 до 150 кВт</t>
    </r>
  </si>
  <si>
    <t>0,4</t>
  </si>
  <si>
    <r>
      <t xml:space="preserve">Ставки ПТП за единицу максимальной мощности </t>
    </r>
    <r>
      <rPr>
        <b/>
        <sz val="11"/>
        <color theme="1"/>
        <rFont val="Times New Roman"/>
        <family val="1"/>
        <charset val="204"/>
      </rPr>
      <t>от 15 до 150 кВт</t>
    </r>
  </si>
  <si>
    <t>6 - 20</t>
  </si>
  <si>
    <t>строительство кабельных линий методом горизонтально-направленного бурения</t>
  </si>
  <si>
    <t>строительство центров питания, подстанций классом напряжения 35 кВ и выше</t>
  </si>
  <si>
    <r>
      <t xml:space="preserve">Ставки ПТП за единицу максимальной мощности </t>
    </r>
    <r>
      <rPr>
        <b/>
        <sz val="11"/>
        <color theme="1"/>
        <rFont val="Times New Roman"/>
        <family val="1"/>
        <charset val="204"/>
      </rPr>
      <t>свыше 150 до 670 кВт</t>
    </r>
  </si>
  <si>
    <r>
      <t xml:space="preserve">Ставки ПТП за единицу максимальной мощности </t>
    </r>
    <r>
      <rPr>
        <b/>
        <sz val="11"/>
        <color theme="1"/>
        <rFont val="Times New Roman"/>
        <family val="1"/>
        <charset val="204"/>
      </rPr>
      <t>более 670 кВт</t>
    </r>
  </si>
  <si>
    <r>
      <rPr>
        <b/>
        <sz val="11"/>
        <color theme="1"/>
        <rFont val="Times New Roman"/>
        <family val="1"/>
        <charset val="204"/>
      </rPr>
      <t>С1</t>
    </r>
    <r>
      <rPr>
        <sz val="11"/>
        <color theme="1"/>
        <rFont val="Times New Roman"/>
        <family val="1"/>
        <charset val="204"/>
      </rPr>
      <t xml:space="preserve"> Стандартизированная тарифная ставка платы на технологическое присоединение энергопринимающих устройств заявителя, не включающих в себя строительство объектов электросетевого хозяйства, в расчете на 1 кВт максимальной мощности </t>
    </r>
  </si>
  <si>
    <t>от 150 до 670 кВт включительно</t>
  </si>
  <si>
    <t>не менее 670 кВт включительно</t>
  </si>
  <si>
    <r>
      <rPr>
        <b/>
        <sz val="11"/>
        <color theme="1"/>
        <rFont val="Times New Roman"/>
        <family val="1"/>
        <charset val="204"/>
      </rPr>
      <t>С2</t>
    </r>
    <r>
      <rPr>
        <sz val="11"/>
        <color theme="1"/>
        <rFont val="Times New Roman"/>
        <family val="1"/>
        <charset val="204"/>
      </rPr>
      <t>i Стандаризированная тарифная ставка на покрытие расходов на строительство воздушных линий электропередачи в расчете на 1 км линии</t>
    </r>
  </si>
  <si>
    <r>
      <rPr>
        <b/>
        <sz val="11"/>
        <color theme="1"/>
        <rFont val="Times New Roman"/>
        <family val="1"/>
        <charset val="204"/>
      </rPr>
      <t>С3</t>
    </r>
    <r>
      <rPr>
        <sz val="11"/>
        <color theme="1"/>
        <rFont val="Times New Roman"/>
        <family val="1"/>
        <charset val="204"/>
      </rPr>
      <t>i Стандартизированная тарифная ставка на покрытие расходов  на строительство кабельных линий электропередачи в расчете на 1 км линии</t>
    </r>
  </si>
  <si>
    <r>
      <rPr>
        <b/>
        <sz val="11"/>
        <color theme="1"/>
        <rFont val="Times New Roman"/>
        <family val="1"/>
        <charset val="204"/>
      </rPr>
      <t>С3</t>
    </r>
    <r>
      <rPr>
        <sz val="11"/>
        <color theme="1"/>
        <rFont val="Times New Roman"/>
        <family val="1"/>
        <charset val="204"/>
      </rPr>
      <t>i Стандартизированная тарифная ставка на покрытие расходов  на строительство кабельных линий электропередачи  методом горизонтально-направленного бурения в расчете на 1 км линии</t>
    </r>
  </si>
  <si>
    <r>
      <rPr>
        <b/>
        <sz val="11"/>
        <rFont val="Times New Roman"/>
        <family val="1"/>
        <charset val="204"/>
      </rPr>
      <t>С4</t>
    </r>
    <r>
      <rPr>
        <sz val="11"/>
        <rFont val="Times New Roman"/>
        <family val="1"/>
        <charset val="204"/>
      </rPr>
      <t xml:space="preserve"> Стандаризированная тарифная ставка на покрытие расходов на пунктов секционирования (реклоузеров, РП - распределительных пунктов, ПП - переключательных пунктов)</t>
    </r>
  </si>
  <si>
    <r>
      <rPr>
        <b/>
        <sz val="11"/>
        <rFont val="Times New Roman"/>
        <family val="1"/>
        <charset val="204"/>
      </rPr>
      <t xml:space="preserve">С4 </t>
    </r>
    <r>
      <rPr>
        <sz val="11"/>
        <rFont val="Times New Roman"/>
        <family val="1"/>
        <charset val="204"/>
      </rPr>
      <t>Стандаризированная тарифная ставка на покрытие расходов  на строительство трансформаторных подстанций (КТП), распределительных трансформаторных подстанций (РТП) с уровнем напряжения до 35 кВ</t>
    </r>
  </si>
  <si>
    <t>0,4 и 6-20</t>
  </si>
  <si>
    <r>
      <rPr>
        <b/>
        <sz val="11"/>
        <rFont val="Times New Roman"/>
        <family val="1"/>
        <charset val="204"/>
      </rPr>
      <t>С4</t>
    </r>
    <r>
      <rPr>
        <sz val="11"/>
        <rFont val="Times New Roman"/>
        <family val="1"/>
        <charset val="204"/>
      </rPr>
      <t xml:space="preserve"> Стандаризированная тарифная ставка на покрытие расходов  на строительство центров питания подстанций классом напряжения 35 кВ и выше</t>
    </r>
  </si>
  <si>
    <r>
      <rPr>
        <b/>
        <sz val="11"/>
        <rFont val="Times New Roman"/>
        <family val="1"/>
        <charset val="204"/>
      </rPr>
      <t xml:space="preserve">С4 </t>
    </r>
    <r>
      <rPr>
        <sz val="11"/>
        <rFont val="Times New Roman"/>
        <family val="1"/>
        <charset val="204"/>
      </rPr>
      <t>Стандаризированная тарифная ставка на покрытие расходов  на строительство подстанций</t>
    </r>
  </si>
  <si>
    <t>35 и 110</t>
  </si>
  <si>
    <t>** cтавки платы за единицу максимальной мощности установлены в базовых ценах 2001 года</t>
  </si>
  <si>
    <t>алюминиевые жилы (один кабель в траншее)</t>
  </si>
  <si>
    <t>^^ - на 2016 год для заявителей, осуществляющих технологическое присоединение своих энергопринимающих устройств максимальной мощностью не более 150 кВт, применяются формулы, утвержденные постановлением Службы по тарифам Астраханской области от 11.12.2015г. №203 (приложение 3 "Формула платы за технологическое присоединение")</t>
  </si>
  <si>
    <t>Постановление службы по тарифам Астраханской области от 11.12.2015 №203, Сборник законов и нормативных правовых актов №50 от 24.12.2015</t>
  </si>
  <si>
    <r>
      <t xml:space="preserve">Ставка С1  </t>
    </r>
    <r>
      <rPr>
        <b/>
        <sz val="11"/>
        <color theme="1"/>
        <rFont val="Times New Roman"/>
        <family val="1"/>
        <charset val="204"/>
      </rPr>
      <t>до 15 кВт (не льготная категория), постоянная схема электроснабжения</t>
    </r>
  </si>
  <si>
    <t>^^^ - при расчете стоимости ТП для заявителей, подающих заявку в целях временного ТП, применяются ставки за ТП, утвержденные для заявителей, энергопринимающие устройства которых присоединяются по постоянной схеме электроснабжения</t>
  </si>
  <si>
    <t>Ставка платы^, ^^, ^^^</t>
  </si>
  <si>
    <t>* в случае отсутствия деления по категориям надежности</t>
  </si>
  <si>
    <t>** cтавки платы за единицу максимальной мощности установлены в текущих ценах</t>
  </si>
  <si>
    <t>Наименование ДЗО : филиал ПАО "МРСК Юга"-"Волгоградэнерго"</t>
  </si>
  <si>
    <t>Постановление Комитета тарифного регулирования Волгоградской области от 16.12.2015г. №53/1 (опубликовано: газета "Волгоградская правда" №190 от 22.12.2015г.)</t>
  </si>
  <si>
    <t xml:space="preserve">Наименование филиала: ПАО "МРСК Юга" - "Калмэнерго"  </t>
  </si>
  <si>
    <t>*** - при расчете стоимости ТП для заявителей, подающих заявку в целях временного ТП, применяются ставки за ТП, утвержденные для заявителей, энергопринимающие устройства которых присоединяются по постоянной схеме электроснабжения</t>
  </si>
  <si>
    <t>до 20</t>
  </si>
  <si>
    <t>строительство комплектных трансформаторных подстанций (КТП), распределительных трансформаторных подстанций (РТП) с уровнем напряжения до 35 кВ (в размере 50 % от полной стоимости):</t>
  </si>
  <si>
    <t xml:space="preserve">КТП 10/0,4 25 кВА            </t>
  </si>
  <si>
    <t>МТП 10/0,23 кВ10кВА</t>
  </si>
  <si>
    <t>строительство воздушных линий  (в размере 50 % от полной стоимости):</t>
  </si>
  <si>
    <t>строительство комплектных трансформаторных подстанций (КТП), распределительных трансформаторных подстанций (РТП) (в размере 50 % от полной стоимости):</t>
  </si>
  <si>
    <t xml:space="preserve">КТП 10/0,4 25 кВА              </t>
  </si>
  <si>
    <t xml:space="preserve">КТП 10/0,4 400 кВА      </t>
  </si>
  <si>
    <t>Наименование ДЗО: филиал ПАО "МРСК Юга"-"Волгоградэнерго"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</si>
</sst>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
    <numFmt numFmtId="165" formatCode="#,##0.0"/>
  </numFmts>
  <fonts count="23" x14ac:knownFonts="1">
    <font>
      <sz val="10"/>
      <name val="Arial Cyr"/>
      <charset val="204"/>
    </font>
    <font>
      <sz val="11"/>
      <color theme="1"/>
      <name val="Calibri"/>
      <family val="2"/>
      <charset val="204"/>
      <scheme val="minor"/>
    </font>
    <font>
      <sz val="11"/>
      <color theme="1"/>
      <name val="Calibri"/>
      <family val="2"/>
      <charset val="204"/>
      <scheme val="minor"/>
    </font>
    <font>
      <sz val="11"/>
      <color indexed="8"/>
      <name val="Calibri"/>
      <family val="2"/>
      <charset val="204"/>
    </font>
    <font>
      <sz val="11"/>
      <name val="Times New Roman"/>
      <family val="1"/>
      <charset val="204"/>
    </font>
    <font>
      <sz val="12"/>
      <name val="Times New Roman"/>
      <family val="1"/>
      <charset val="204"/>
    </font>
    <font>
      <b/>
      <sz val="12"/>
      <color theme="0"/>
      <name val="Times New Roman"/>
      <family val="1"/>
      <charset val="204"/>
    </font>
    <font>
      <b/>
      <sz val="14"/>
      <name val="Times New Roman"/>
      <family val="1"/>
      <charset val="204"/>
    </font>
    <font>
      <sz val="14"/>
      <name val="Times New Roman"/>
      <family val="1"/>
      <charset val="204"/>
    </font>
    <font>
      <b/>
      <i/>
      <sz val="11"/>
      <name val="Times New Roman"/>
      <family val="1"/>
      <charset val="204"/>
    </font>
    <font>
      <b/>
      <sz val="11"/>
      <name val="Times New Roman"/>
      <family val="1"/>
      <charset val="204"/>
    </font>
    <font>
      <sz val="11"/>
      <color theme="1"/>
      <name val="Times New Roman"/>
      <family val="1"/>
      <charset val="204"/>
    </font>
    <font>
      <sz val="9"/>
      <name val="Times New Roman"/>
      <family val="1"/>
      <charset val="204"/>
    </font>
    <font>
      <b/>
      <sz val="11"/>
      <color theme="1"/>
      <name val="Times New Roman"/>
      <family val="1"/>
      <charset val="204"/>
    </font>
    <font>
      <sz val="10"/>
      <name val="Arial Cyr"/>
      <charset val="204"/>
    </font>
    <font>
      <sz val="11"/>
      <color theme="1"/>
      <name val="Calibri"/>
      <family val="2"/>
      <scheme val="minor"/>
    </font>
    <font>
      <b/>
      <sz val="9"/>
      <name val="Times New Roman"/>
      <family val="1"/>
      <charset val="204"/>
    </font>
    <font>
      <sz val="11"/>
      <name val="Calibri"/>
      <family val="2"/>
      <charset val="204"/>
    </font>
    <font>
      <sz val="10"/>
      <name val="Arial"/>
      <family val="2"/>
      <charset val="204"/>
    </font>
    <font>
      <sz val="11"/>
      <color theme="1"/>
      <name val="Arial"/>
      <family val="2"/>
      <charset val="204"/>
    </font>
    <font>
      <sz val="12"/>
      <color theme="1"/>
      <name val="Times New Roman"/>
      <family val="1"/>
      <charset val="204"/>
    </font>
    <font>
      <sz val="10"/>
      <color theme="1"/>
      <name val="Arial"/>
      <family val="2"/>
      <charset val="204"/>
    </font>
    <font>
      <sz val="11"/>
      <name val="Arial"/>
      <family val="2"/>
      <charset val="204"/>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rgb="FFCCFFCC"/>
        <bgColor indexed="64"/>
      </patternFill>
    </fill>
  </fills>
  <borders count="6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s>
  <cellStyleXfs count="9">
    <xf numFmtId="0" fontId="0" fillId="0" borderId="0"/>
    <xf numFmtId="43" fontId="3" fillId="0" borderId="0" applyFont="0" applyFill="0" applyBorder="0" applyAlignment="0" applyProtection="0"/>
    <xf numFmtId="0" fontId="2" fillId="0" borderId="0"/>
    <xf numFmtId="43" fontId="3" fillId="0" borderId="0" applyFont="0" applyFill="0" applyBorder="0" applyAlignment="0" applyProtection="0"/>
    <xf numFmtId="0" fontId="15" fillId="0" borderId="0"/>
    <xf numFmtId="0" fontId="14" fillId="0" borderId="0"/>
    <xf numFmtId="0" fontId="1" fillId="0" borderId="0"/>
    <xf numFmtId="0" fontId="18" fillId="0" borderId="0"/>
    <xf numFmtId="0" fontId="14" fillId="0" borderId="0"/>
  </cellStyleXfs>
  <cellXfs count="457">
    <xf numFmtId="0" fontId="0" fillId="0" borderId="0" xfId="0"/>
    <xf numFmtId="0" fontId="4" fillId="0" borderId="0" xfId="0" applyFont="1" applyFill="1" applyAlignment="1">
      <alignment horizontal="left"/>
    </xf>
    <xf numFmtId="0" fontId="4" fillId="0" borderId="0" xfId="0" applyFont="1" applyFill="1"/>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5" fillId="0" borderId="0" xfId="0" applyFont="1" applyFill="1" applyAlignment="1">
      <alignment horizontal="left"/>
    </xf>
    <xf numFmtId="0" fontId="5" fillId="0" borderId="0" xfId="0" applyFont="1" applyFill="1"/>
    <xf numFmtId="0" fontId="7" fillId="0" borderId="0" xfId="0" applyFont="1" applyFill="1" applyAlignment="1">
      <alignment wrapText="1"/>
    </xf>
    <xf numFmtId="0" fontId="7" fillId="0" borderId="0" xfId="0" applyFont="1" applyFill="1" applyAlignment="1"/>
    <xf numFmtId="0" fontId="6" fillId="0" borderId="0" xfId="0" applyFont="1" applyFill="1" applyAlignment="1">
      <alignment horizontal="center"/>
    </xf>
    <xf numFmtId="0" fontId="11" fillId="0" borderId="1" xfId="0" applyFont="1" applyFill="1" applyBorder="1" applyAlignment="1">
      <alignment horizontal="center" wrapText="1"/>
    </xf>
    <xf numFmtId="0" fontId="11" fillId="0" borderId="0" xfId="0" applyFont="1" applyFill="1" applyBorder="1" applyAlignment="1">
      <alignment horizont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3" fontId="11" fillId="2" borderId="17" xfId="1" applyNumberFormat="1" applyFont="1" applyFill="1" applyBorder="1" applyAlignment="1">
      <alignment horizontal="center" vertical="center" wrapText="1"/>
    </xf>
    <xf numFmtId="0" fontId="4" fillId="2" borderId="16" xfId="0" applyFont="1" applyFill="1" applyBorder="1" applyAlignment="1">
      <alignment horizontal="left" vertical="top" wrapText="1"/>
    </xf>
    <xf numFmtId="0" fontId="4" fillId="2" borderId="8" xfId="0" applyFont="1" applyFill="1" applyBorder="1" applyAlignment="1">
      <alignment vertical="center" wrapText="1"/>
    </xf>
    <xf numFmtId="0" fontId="4" fillId="2" borderId="20" xfId="0" applyFont="1" applyFill="1" applyBorder="1" applyAlignment="1">
      <alignment horizontal="center" vertical="center" wrapText="1"/>
    </xf>
    <xf numFmtId="0" fontId="4" fillId="2" borderId="20"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17" xfId="0" applyFont="1" applyFill="1" applyBorder="1" applyAlignment="1">
      <alignment vertical="center" wrapText="1"/>
    </xf>
    <xf numFmtId="0" fontId="4" fillId="2" borderId="21" xfId="0" applyFont="1" applyFill="1" applyBorder="1" applyAlignment="1">
      <alignment horizontal="center" vertical="center" wrapText="1"/>
    </xf>
    <xf numFmtId="0" fontId="4" fillId="2" borderId="21" xfId="0" applyFont="1" applyFill="1" applyBorder="1" applyAlignment="1">
      <alignment vertical="center" wrapText="1"/>
    </xf>
    <xf numFmtId="0" fontId="4" fillId="2" borderId="17" xfId="0" applyFont="1" applyFill="1" applyBorder="1" applyAlignment="1">
      <alignment horizontal="center" vertical="center" wrapText="1"/>
    </xf>
    <xf numFmtId="0" fontId="4" fillId="2" borderId="17" xfId="0" applyFont="1" applyFill="1" applyBorder="1" applyAlignment="1">
      <alignment wrapText="1"/>
    </xf>
    <xf numFmtId="0" fontId="4" fillId="2" borderId="21" xfId="0" applyFont="1" applyFill="1" applyBorder="1" applyAlignment="1">
      <alignment wrapText="1"/>
    </xf>
    <xf numFmtId="0" fontId="4" fillId="2" borderId="6" xfId="0" applyFont="1" applyFill="1" applyBorder="1" applyAlignment="1">
      <alignment horizontal="left" vertical="center" wrapText="1"/>
    </xf>
    <xf numFmtId="0" fontId="4" fillId="2" borderId="9" xfId="0" applyFont="1" applyFill="1" applyBorder="1" applyAlignment="1">
      <alignment wrapText="1"/>
    </xf>
    <xf numFmtId="0" fontId="4" fillId="2" borderId="22" xfId="0" applyFont="1" applyFill="1" applyBorder="1" applyAlignment="1">
      <alignment wrapText="1"/>
    </xf>
    <xf numFmtId="0" fontId="11" fillId="2" borderId="1" xfId="0" applyFont="1" applyFill="1" applyBorder="1" applyAlignment="1">
      <alignment horizontal="left" wrapText="1"/>
    </xf>
    <xf numFmtId="0" fontId="4" fillId="2" borderId="25" xfId="0" applyFont="1" applyFill="1" applyBorder="1" applyAlignment="1">
      <alignment horizontal="center"/>
    </xf>
    <xf numFmtId="0" fontId="11" fillId="2" borderId="1" xfId="0" applyFont="1" applyFill="1" applyBorder="1" applyAlignment="1">
      <alignment vertical="center" wrapText="1"/>
    </xf>
    <xf numFmtId="0" fontId="11" fillId="2" borderId="15" xfId="0" applyFont="1" applyFill="1" applyBorder="1" applyAlignment="1">
      <alignment vertical="center" wrapText="1"/>
    </xf>
    <xf numFmtId="0" fontId="4" fillId="2" borderId="1" xfId="0" applyFont="1" applyFill="1" applyBorder="1" applyAlignment="1"/>
    <xf numFmtId="2" fontId="11" fillId="2" borderId="1" xfId="1" applyNumberFormat="1" applyFont="1" applyFill="1" applyBorder="1" applyAlignment="1">
      <alignment horizontal="center" vertical="center" wrapText="1"/>
    </xf>
    <xf numFmtId="0" fontId="13" fillId="2" borderId="1" xfId="0" applyFont="1" applyFill="1" applyBorder="1" applyAlignment="1">
      <alignment horizontal="left" vertical="center" wrapText="1"/>
    </xf>
    <xf numFmtId="0" fontId="4" fillId="2" borderId="24" xfId="0" applyFont="1" applyFill="1" applyBorder="1" applyAlignment="1">
      <alignment horizontal="center"/>
    </xf>
    <xf numFmtId="0" fontId="11" fillId="2" borderId="23" xfId="0" applyFont="1" applyFill="1" applyBorder="1" applyAlignment="1">
      <alignment vertical="center" wrapText="1"/>
    </xf>
    <xf numFmtId="0" fontId="11" fillId="2" borderId="24" xfId="0" applyFont="1" applyFill="1" applyBorder="1" applyAlignment="1">
      <alignment vertical="center" wrapText="1"/>
    </xf>
    <xf numFmtId="0" fontId="4" fillId="2" borderId="23" xfId="0" applyFont="1" applyFill="1" applyBorder="1" applyAlignment="1"/>
    <xf numFmtId="2" fontId="11" fillId="2" borderId="23" xfId="1" applyNumberFormat="1" applyFont="1" applyFill="1" applyBorder="1" applyAlignment="1">
      <alignment horizontal="center" vertical="center" wrapText="1"/>
    </xf>
    <xf numFmtId="0" fontId="12" fillId="2" borderId="7" xfId="0" applyFont="1" applyFill="1" applyBorder="1" applyAlignment="1">
      <alignment vertical="center" wrapText="1"/>
    </xf>
    <xf numFmtId="0" fontId="4" fillId="2" borderId="21" xfId="0" applyFont="1" applyFill="1" applyBorder="1" applyAlignment="1">
      <alignment horizontal="center"/>
    </xf>
    <xf numFmtId="0" fontId="11" fillId="2" borderId="17" xfId="0" applyFont="1" applyFill="1" applyBorder="1" applyAlignment="1">
      <alignment vertical="center" wrapText="1"/>
    </xf>
    <xf numFmtId="0" fontId="11" fillId="2" borderId="21" xfId="0" applyFont="1" applyFill="1" applyBorder="1" applyAlignment="1">
      <alignment vertical="center" wrapText="1"/>
    </xf>
    <xf numFmtId="0" fontId="4" fillId="2" borderId="17" xfId="0" applyFont="1" applyFill="1" applyBorder="1" applyAlignment="1"/>
    <xf numFmtId="0" fontId="4" fillId="2" borderId="17" xfId="0" applyFont="1" applyFill="1" applyBorder="1" applyAlignment="1">
      <alignment horizontal="center"/>
    </xf>
    <xf numFmtId="0" fontId="12" fillId="2" borderId="2" xfId="0" applyFont="1" applyFill="1" applyBorder="1" applyAlignment="1">
      <alignment vertical="center" wrapText="1"/>
    </xf>
    <xf numFmtId="4" fontId="4" fillId="2" borderId="17" xfId="0" applyNumberFormat="1" applyFont="1" applyFill="1" applyBorder="1" applyAlignment="1">
      <alignment horizontal="center"/>
    </xf>
    <xf numFmtId="0" fontId="12" fillId="2" borderId="2" xfId="0" applyFont="1" applyFill="1" applyBorder="1" applyAlignment="1">
      <alignment horizontal="left" vertical="center" wrapText="1"/>
    </xf>
    <xf numFmtId="2" fontId="11" fillId="2" borderId="17" xfId="1" applyNumberFormat="1" applyFont="1" applyFill="1" applyBorder="1" applyAlignment="1">
      <alignment horizontal="center" vertical="center" wrapText="1"/>
    </xf>
    <xf numFmtId="0" fontId="12" fillId="2" borderId="2" xfId="0" applyFont="1" applyFill="1" applyBorder="1" applyAlignment="1">
      <alignment horizontal="right" vertical="center" wrapText="1"/>
    </xf>
    <xf numFmtId="0" fontId="12" fillId="2" borderId="26" xfId="0" applyFont="1" applyFill="1" applyBorder="1" applyAlignment="1">
      <alignment horizontal="right" vertical="center" wrapText="1"/>
    </xf>
    <xf numFmtId="4" fontId="11" fillId="2" borderId="17" xfId="1" applyNumberFormat="1" applyFont="1" applyFill="1" applyBorder="1" applyAlignment="1">
      <alignment horizontal="center" vertical="center" wrapText="1"/>
    </xf>
    <xf numFmtId="0" fontId="12" fillId="2" borderId="6" xfId="0" applyFont="1" applyFill="1" applyBorder="1" applyAlignment="1">
      <alignment horizontal="right" vertical="center" wrapText="1"/>
    </xf>
    <xf numFmtId="0" fontId="4" fillId="2" borderId="22" xfId="0" applyFont="1" applyFill="1" applyBorder="1" applyAlignment="1">
      <alignment horizontal="center"/>
    </xf>
    <xf numFmtId="0" fontId="11" fillId="2" borderId="9" xfId="0" applyFont="1" applyFill="1" applyBorder="1" applyAlignment="1">
      <alignment vertical="center" wrapText="1"/>
    </xf>
    <xf numFmtId="0" fontId="11" fillId="2" borderId="22" xfId="0" applyFont="1" applyFill="1" applyBorder="1" applyAlignment="1">
      <alignment vertical="center" wrapText="1"/>
    </xf>
    <xf numFmtId="0" fontId="4" fillId="2" borderId="9" xfId="0" applyFont="1" applyFill="1" applyBorder="1" applyAlignment="1"/>
    <xf numFmtId="4" fontId="11" fillId="2" borderId="9" xfId="1" applyNumberFormat="1" applyFont="1" applyFill="1" applyBorder="1" applyAlignment="1">
      <alignment horizontal="center" vertical="center" wrapText="1"/>
    </xf>
    <xf numFmtId="0" fontId="4" fillId="2" borderId="1" xfId="0" applyFont="1" applyFill="1" applyBorder="1"/>
    <xf numFmtId="0" fontId="4" fillId="2" borderId="23" xfId="0" applyFont="1" applyFill="1" applyBorder="1"/>
    <xf numFmtId="0" fontId="4" fillId="2" borderId="17" xfId="0" applyFont="1" applyFill="1" applyBorder="1"/>
    <xf numFmtId="0" fontId="4" fillId="2" borderId="17" xfId="0" applyFont="1" applyFill="1" applyBorder="1" applyAlignment="1">
      <alignment horizontal="center" vertical="center"/>
    </xf>
    <xf numFmtId="4" fontId="4" fillId="2" borderId="17" xfId="0" applyNumberFormat="1" applyFont="1" applyFill="1" applyBorder="1" applyAlignment="1">
      <alignment horizontal="center" vertical="center"/>
    </xf>
    <xf numFmtId="0" fontId="4" fillId="2" borderId="9" xfId="0" applyFont="1" applyFill="1" applyBorder="1"/>
    <xf numFmtId="2" fontId="11" fillId="2" borderId="9" xfId="1"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left" wrapText="1"/>
    </xf>
    <xf numFmtId="0" fontId="11" fillId="2" borderId="23"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3" fillId="2" borderId="2" xfId="0" applyFont="1" applyFill="1" applyBorder="1" applyAlignment="1">
      <alignment horizontal="left" vertical="center" wrapText="1"/>
    </xf>
    <xf numFmtId="0" fontId="11" fillId="2" borderId="17"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2" fillId="2" borderId="26" xfId="0" applyFont="1" applyFill="1" applyBorder="1" applyAlignment="1">
      <alignment vertical="center" wrapText="1"/>
    </xf>
    <xf numFmtId="0" fontId="11" fillId="2" borderId="13"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3" fillId="2" borderId="7" xfId="0" applyFont="1" applyFill="1" applyBorder="1" applyAlignment="1">
      <alignment horizontal="left" vertical="center" wrapText="1"/>
    </xf>
    <xf numFmtId="0" fontId="4" fillId="2" borderId="1" xfId="0" applyFont="1" applyFill="1" applyBorder="1" applyAlignment="1">
      <alignment horizontal="left" vertical="center" wrapText="1"/>
    </xf>
    <xf numFmtId="0" fontId="11" fillId="2" borderId="25" xfId="0" applyFont="1" applyFill="1" applyBorder="1" applyAlignment="1">
      <alignment vertical="center" wrapText="1"/>
    </xf>
    <xf numFmtId="3" fontId="11" fillId="2" borderId="1" xfId="1" applyNumberFormat="1" applyFont="1" applyFill="1" applyBorder="1" applyAlignment="1">
      <alignment horizontal="center" vertical="center" wrapText="1"/>
    </xf>
    <xf numFmtId="0" fontId="13" fillId="2" borderId="6" xfId="0" applyFont="1" applyFill="1" applyBorder="1" applyAlignment="1">
      <alignment horizontal="left" vertical="center" wrapText="1"/>
    </xf>
    <xf numFmtId="3" fontId="4" fillId="2" borderId="23" xfId="0" applyNumberFormat="1" applyFont="1" applyFill="1" applyBorder="1" applyAlignment="1">
      <alignment horizontal="center" vertical="center" wrapText="1"/>
    </xf>
    <xf numFmtId="0" fontId="4" fillId="2" borderId="18" xfId="0" applyFont="1" applyFill="1" applyBorder="1"/>
    <xf numFmtId="0" fontId="11" fillId="2" borderId="26" xfId="0" applyFont="1" applyFill="1" applyBorder="1" applyAlignment="1">
      <alignment horizontal="left" wrapText="1"/>
    </xf>
    <xf numFmtId="3" fontId="4" fillId="2" borderId="1" xfId="0" applyNumberFormat="1" applyFont="1" applyFill="1" applyBorder="1" applyAlignment="1">
      <alignment horizontal="center" vertical="center" wrapText="1"/>
    </xf>
    <xf numFmtId="0" fontId="4" fillId="2" borderId="19" xfId="0" applyFont="1" applyFill="1" applyBorder="1" applyAlignment="1">
      <alignment wrapText="1"/>
    </xf>
    <xf numFmtId="0" fontId="4" fillId="0" borderId="29" xfId="5" applyFont="1" applyFill="1" applyBorder="1" applyAlignment="1">
      <alignment horizontal="center" vertical="center" wrapText="1"/>
    </xf>
    <xf numFmtId="2" fontId="13" fillId="2" borderId="1" xfId="1" applyNumberFormat="1" applyFont="1" applyFill="1" applyBorder="1" applyAlignment="1">
      <alignment horizontal="center" vertical="center" wrapText="1"/>
    </xf>
    <xf numFmtId="0" fontId="4" fillId="2" borderId="19" xfId="5" applyFont="1" applyFill="1" applyBorder="1" applyAlignment="1">
      <alignment wrapText="1"/>
    </xf>
    <xf numFmtId="0" fontId="4" fillId="2" borderId="28" xfId="5" applyFont="1" applyFill="1" applyBorder="1" applyAlignment="1">
      <alignment wrapText="1"/>
    </xf>
    <xf numFmtId="0" fontId="4" fillId="0" borderId="1" xfId="5" applyFont="1" applyFill="1" applyBorder="1" applyAlignment="1">
      <alignment horizontal="center" vertical="center" wrapText="1"/>
    </xf>
    <xf numFmtId="0" fontId="13" fillId="0" borderId="1" xfId="5" applyFont="1" applyFill="1" applyBorder="1" applyAlignment="1">
      <alignment horizontal="left" wrapText="1"/>
    </xf>
    <xf numFmtId="0" fontId="4" fillId="0" borderId="27" xfId="5" applyFont="1" applyFill="1" applyBorder="1" applyAlignment="1">
      <alignment horizontal="center" vertical="center" wrapText="1"/>
    </xf>
    <xf numFmtId="0" fontId="4" fillId="2" borderId="19" xfId="5" applyFont="1" applyFill="1" applyBorder="1" applyAlignment="1">
      <alignment horizontal="center" vertical="center" wrapText="1"/>
    </xf>
    <xf numFmtId="0" fontId="15" fillId="0" borderId="0" xfId="4"/>
    <xf numFmtId="0" fontId="4" fillId="2" borderId="0" xfId="5" applyFont="1" applyFill="1"/>
    <xf numFmtId="4" fontId="11" fillId="2" borderId="13" xfId="1"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13" fillId="2" borderId="0" xfId="0" applyFont="1" applyFill="1" applyBorder="1" applyAlignment="1">
      <alignment horizontal="left" vertical="center" wrapText="1"/>
    </xf>
    <xf numFmtId="49" fontId="11" fillId="2" borderId="0" xfId="0" applyNumberFormat="1"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0" xfId="0" applyFont="1" applyFill="1" applyBorder="1" applyAlignment="1">
      <alignment vertical="center" wrapText="1"/>
    </xf>
    <xf numFmtId="3" fontId="11" fillId="2" borderId="0" xfId="1" applyNumberFormat="1" applyFont="1" applyFill="1" applyBorder="1" applyAlignment="1">
      <alignment horizontal="center" vertical="center" wrapText="1"/>
    </xf>
    <xf numFmtId="0" fontId="11" fillId="2" borderId="13" xfId="0" applyFont="1" applyFill="1" applyBorder="1" applyAlignment="1">
      <alignment vertical="center" wrapText="1"/>
    </xf>
    <xf numFmtId="0" fontId="11" fillId="2" borderId="27" xfId="0" applyFont="1" applyFill="1" applyBorder="1" applyAlignment="1">
      <alignment vertical="center" wrapText="1"/>
    </xf>
    <xf numFmtId="0" fontId="4" fillId="2" borderId="13" xfId="0" applyFont="1" applyFill="1" applyBorder="1"/>
    <xf numFmtId="0" fontId="11" fillId="2" borderId="8" xfId="0" applyFont="1" applyFill="1" applyBorder="1" applyAlignment="1">
      <alignment vertical="center" wrapText="1"/>
    </xf>
    <xf numFmtId="0" fontId="11" fillId="2" borderId="20" xfId="0" applyFont="1" applyFill="1" applyBorder="1" applyAlignment="1">
      <alignment vertical="center" wrapText="1"/>
    </xf>
    <xf numFmtId="0" fontId="4" fillId="2" borderId="8" xfId="0" applyFont="1" applyFill="1" applyBorder="1"/>
    <xf numFmtId="0" fontId="12" fillId="2" borderId="6" xfId="0" applyFont="1" applyFill="1" applyBorder="1" applyAlignment="1">
      <alignment vertical="center" wrapText="1"/>
    </xf>
    <xf numFmtId="0" fontId="4" fillId="0" borderId="34"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11" fillId="0" borderId="33" xfId="0" applyFont="1" applyFill="1" applyBorder="1" applyAlignment="1">
      <alignment horizontal="center" wrapText="1"/>
    </xf>
    <xf numFmtId="0" fontId="11" fillId="0" borderId="34" xfId="0" applyFont="1" applyFill="1" applyBorder="1" applyAlignment="1">
      <alignment horizontal="center" wrapText="1"/>
    </xf>
    <xf numFmtId="0" fontId="11" fillId="0" borderId="35" xfId="0" applyFont="1" applyFill="1" applyBorder="1" applyAlignment="1">
      <alignment horizontal="center" wrapText="1"/>
    </xf>
    <xf numFmtId="0" fontId="4" fillId="0" borderId="34" xfId="0" applyFont="1" applyFill="1" applyBorder="1" applyAlignment="1">
      <alignment horizontal="left" vertical="top" wrapText="1"/>
    </xf>
    <xf numFmtId="0" fontId="4" fillId="0" borderId="34" xfId="0" applyFont="1" applyFill="1" applyBorder="1" applyAlignment="1">
      <alignment vertical="center" wrapText="1"/>
    </xf>
    <xf numFmtId="0" fontId="4" fillId="0" borderId="35" xfId="0" applyFont="1" applyFill="1" applyBorder="1" applyAlignment="1">
      <alignment horizontal="center" vertical="center" wrapText="1"/>
    </xf>
    <xf numFmtId="0" fontId="4" fillId="0" borderId="34" xfId="0" applyFont="1" applyFill="1" applyBorder="1" applyAlignment="1">
      <alignment horizontal="left" vertical="center" wrapText="1"/>
    </xf>
    <xf numFmtId="0" fontId="4" fillId="0" borderId="34" xfId="0" applyFont="1" applyFill="1" applyBorder="1" applyAlignment="1">
      <alignment wrapText="1"/>
    </xf>
    <xf numFmtId="0" fontId="4" fillId="0" borderId="35" xfId="0" applyFont="1" applyFill="1" applyBorder="1" applyAlignment="1">
      <alignment wrapText="1"/>
    </xf>
    <xf numFmtId="0" fontId="13" fillId="0" borderId="34" xfId="0" applyFont="1" applyFill="1" applyBorder="1" applyAlignment="1">
      <alignment horizontal="left" wrapText="1"/>
    </xf>
    <xf numFmtId="0" fontId="4" fillId="0" borderId="42" xfId="0" applyFont="1" applyFill="1" applyBorder="1" applyAlignment="1">
      <alignment wrapText="1"/>
    </xf>
    <xf numFmtId="0" fontId="10" fillId="0" borderId="35" xfId="0" applyFont="1" applyFill="1" applyBorder="1" applyAlignment="1">
      <alignment horizontal="center" vertical="center" wrapText="1"/>
    </xf>
    <xf numFmtId="0" fontId="11" fillId="0" borderId="34" xfId="0" applyFont="1" applyFill="1" applyBorder="1" applyAlignment="1">
      <alignment horizontal="left" wrapText="1"/>
    </xf>
    <xf numFmtId="0" fontId="4" fillId="0" borderId="34" xfId="0" applyFont="1" applyFill="1" applyBorder="1" applyAlignment="1">
      <alignment horizontal="center"/>
    </xf>
    <xf numFmtId="0" fontId="11" fillId="0" borderId="34" xfId="0" applyFont="1" applyFill="1" applyBorder="1" applyAlignment="1">
      <alignment vertical="center" wrapText="1"/>
    </xf>
    <xf numFmtId="0" fontId="4" fillId="0" borderId="34" xfId="0" applyFont="1" applyFill="1" applyBorder="1" applyAlignment="1"/>
    <xf numFmtId="2" fontId="13" fillId="0" borderId="35" xfId="1" applyNumberFormat="1" applyFont="1" applyFill="1" applyBorder="1" applyAlignment="1">
      <alignment horizontal="center" vertical="center" wrapText="1"/>
    </xf>
    <xf numFmtId="0" fontId="12" fillId="3" borderId="34" xfId="0" applyFont="1" applyFill="1" applyBorder="1" applyAlignment="1">
      <alignment vertical="center" wrapText="1"/>
    </xf>
    <xf numFmtId="4" fontId="11" fillId="0" borderId="35" xfId="1" applyNumberFormat="1" applyFont="1" applyFill="1" applyBorder="1" applyAlignment="1">
      <alignment horizontal="center" vertical="center" wrapText="1"/>
    </xf>
    <xf numFmtId="0" fontId="12" fillId="3" borderId="34" xfId="0" applyFont="1" applyFill="1" applyBorder="1" applyAlignment="1">
      <alignment horizontal="left" vertical="center" wrapText="1"/>
    </xf>
    <xf numFmtId="2" fontId="11" fillId="0" borderId="35" xfId="1" applyNumberFormat="1" applyFont="1" applyFill="1" applyBorder="1" applyAlignment="1">
      <alignment horizontal="center" vertical="center" wrapText="1"/>
    </xf>
    <xf numFmtId="0" fontId="12" fillId="3" borderId="34" xfId="0" applyFont="1" applyFill="1" applyBorder="1" applyAlignment="1">
      <alignment horizontal="right" vertical="center" wrapText="1"/>
    </xf>
    <xf numFmtId="0" fontId="11" fillId="0" borderId="34"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4" fillId="0" borderId="34" xfId="0" applyFont="1" applyFill="1" applyBorder="1"/>
    <xf numFmtId="4" fontId="13" fillId="0" borderId="35" xfId="1" applyNumberFormat="1" applyFont="1" applyFill="1" applyBorder="1" applyAlignment="1">
      <alignment horizontal="center" vertical="center" wrapText="1"/>
    </xf>
    <xf numFmtId="49" fontId="11" fillId="0" borderId="43" xfId="0" applyNumberFormat="1" applyFont="1" applyFill="1" applyBorder="1" applyAlignment="1">
      <alignment horizontal="center" vertical="center" wrapText="1"/>
    </xf>
    <xf numFmtId="2" fontId="4" fillId="0" borderId="35" xfId="1" applyNumberFormat="1" applyFont="1" applyFill="1" applyBorder="1" applyAlignment="1">
      <alignment horizontal="center" vertical="center" wrapText="1"/>
    </xf>
    <xf numFmtId="0" fontId="12" fillId="3" borderId="42" xfId="0" applyFont="1" applyFill="1" applyBorder="1" applyAlignment="1">
      <alignment horizontal="left" vertical="center" wrapText="1"/>
    </xf>
    <xf numFmtId="0" fontId="4" fillId="0" borderId="42" xfId="0" applyFont="1" applyFill="1" applyBorder="1" applyAlignment="1">
      <alignment horizontal="center"/>
    </xf>
    <xf numFmtId="0" fontId="11" fillId="0" borderId="42" xfId="0" applyFont="1" applyFill="1" applyBorder="1" applyAlignment="1">
      <alignment vertical="center" wrapText="1"/>
    </xf>
    <xf numFmtId="0" fontId="4" fillId="0" borderId="42" xfId="0" applyFont="1" applyFill="1" applyBorder="1" applyAlignment="1"/>
    <xf numFmtId="2" fontId="11" fillId="0" borderId="44" xfId="1" applyNumberFormat="1" applyFont="1" applyFill="1" applyBorder="1" applyAlignment="1">
      <alignment horizontal="center" vertical="center" wrapText="1"/>
    </xf>
    <xf numFmtId="0" fontId="16" fillId="3" borderId="1" xfId="0" applyFont="1" applyFill="1" applyBorder="1" applyAlignment="1">
      <alignment horizontal="left" vertical="center" wrapText="1"/>
    </xf>
    <xf numFmtId="0" fontId="0" fillId="0" borderId="1" xfId="0" applyBorder="1" applyAlignment="1">
      <alignment horizontal="center" vertical="center" wrapText="1"/>
    </xf>
    <xf numFmtId="0" fontId="4" fillId="0" borderId="1" xfId="0" applyFont="1" applyFill="1" applyBorder="1" applyAlignment="1">
      <alignment horizontal="center"/>
    </xf>
    <xf numFmtId="0" fontId="11" fillId="0" borderId="1" xfId="0" applyFont="1" applyFill="1" applyBorder="1" applyAlignment="1">
      <alignment vertical="center" wrapText="1"/>
    </xf>
    <xf numFmtId="0" fontId="4" fillId="0" borderId="1" xfId="0" applyFont="1" applyFill="1" applyBorder="1" applyAlignment="1"/>
    <xf numFmtId="2" fontId="11" fillId="0" borderId="1" xfId="1" applyNumberFormat="1" applyFont="1" applyFill="1" applyBorder="1" applyAlignment="1">
      <alignment horizontal="center" vertical="center" wrapText="1"/>
    </xf>
    <xf numFmtId="0" fontId="12" fillId="3" borderId="40" xfId="0" applyFont="1" applyFill="1" applyBorder="1" applyAlignment="1">
      <alignment horizontal="right" vertical="center" wrapText="1"/>
    </xf>
    <xf numFmtId="0" fontId="4" fillId="0" borderId="40" xfId="0" applyFont="1" applyFill="1" applyBorder="1" applyAlignment="1">
      <alignment horizontal="center"/>
    </xf>
    <xf numFmtId="0" fontId="11" fillId="0" borderId="40" xfId="0" applyFont="1" applyFill="1" applyBorder="1" applyAlignment="1">
      <alignment vertical="center" wrapText="1"/>
    </xf>
    <xf numFmtId="0" fontId="4" fillId="0" borderId="40" xfId="0" applyFont="1" applyFill="1" applyBorder="1" applyAlignment="1"/>
    <xf numFmtId="0" fontId="11" fillId="0" borderId="34"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2" xfId="0" applyFont="1" applyFill="1" applyBorder="1" applyAlignment="1">
      <alignment horizontal="left" wrapText="1"/>
    </xf>
    <xf numFmtId="0" fontId="13" fillId="0" borderId="1" xfId="0" applyFont="1" applyFill="1" applyBorder="1" applyAlignment="1">
      <alignment horizontal="left" wrapText="1"/>
    </xf>
    <xf numFmtId="0" fontId="11" fillId="0" borderId="40" xfId="0" applyFont="1" applyFill="1" applyBorder="1" applyAlignment="1">
      <alignment horizontal="left" wrapText="1"/>
    </xf>
    <xf numFmtId="0" fontId="0" fillId="0" borderId="43" xfId="0" applyBorder="1" applyAlignment="1">
      <alignment horizontal="center" vertical="center" wrapText="1"/>
    </xf>
    <xf numFmtId="0" fontId="0" fillId="0" borderId="40" xfId="0" applyBorder="1" applyAlignment="1">
      <alignment horizontal="center" vertical="center" wrapText="1"/>
    </xf>
    <xf numFmtId="0" fontId="10" fillId="0" borderId="34" xfId="0" applyFont="1" applyFill="1" applyBorder="1" applyAlignment="1">
      <alignment horizontal="left" vertical="center" wrapText="1"/>
    </xf>
    <xf numFmtId="0" fontId="17" fillId="0" borderId="0" xfId="0" applyFont="1" applyAlignment="1">
      <alignment vertical="center"/>
    </xf>
    <xf numFmtId="0" fontId="11" fillId="4" borderId="34" xfId="0" applyFont="1" applyFill="1" applyBorder="1" applyAlignment="1">
      <alignment horizontal="left" wrapText="1"/>
    </xf>
    <xf numFmtId="0" fontId="4" fillId="4" borderId="34" xfId="0" applyFont="1" applyFill="1" applyBorder="1" applyAlignment="1">
      <alignment horizontal="left" vertical="center" wrapText="1"/>
    </xf>
    <xf numFmtId="0" fontId="11" fillId="0" borderId="34" xfId="0" applyFont="1" applyFill="1" applyBorder="1" applyAlignment="1">
      <alignment horizontal="center" wrapText="1"/>
    </xf>
    <xf numFmtId="0" fontId="11" fillId="0" borderId="35" xfId="0" applyFont="1" applyFill="1" applyBorder="1" applyAlignment="1">
      <alignment horizontal="center" wrapText="1"/>
    </xf>
    <xf numFmtId="4" fontId="11" fillId="5" borderId="34" xfId="0" applyNumberFormat="1" applyFont="1" applyFill="1" applyBorder="1" applyAlignment="1">
      <alignment horizontal="center" vertical="center" wrapText="1"/>
    </xf>
    <xf numFmtId="4" fontId="11" fillId="0" borderId="34" xfId="0" applyNumberFormat="1" applyFont="1" applyFill="1" applyBorder="1" applyAlignment="1">
      <alignment horizontal="center" vertical="center" wrapText="1"/>
    </xf>
    <xf numFmtId="0" fontId="5" fillId="0" borderId="48" xfId="0" applyFont="1" applyBorder="1" applyAlignment="1">
      <alignment vertical="center" wrapText="1"/>
    </xf>
    <xf numFmtId="0" fontId="5" fillId="0" borderId="48" xfId="0" applyFont="1" applyFill="1" applyBorder="1" applyAlignment="1">
      <alignment vertical="center" wrapText="1"/>
    </xf>
    <xf numFmtId="0" fontId="5" fillId="0" borderId="34" xfId="0" applyFont="1" applyFill="1" applyBorder="1" applyAlignment="1">
      <alignment horizontal="left" vertical="center" wrapText="1"/>
    </xf>
    <xf numFmtId="0" fontId="5" fillId="0" borderId="49" xfId="7" applyFont="1" applyFill="1" applyBorder="1" applyAlignment="1">
      <alignment horizontal="left" wrapText="1"/>
    </xf>
    <xf numFmtId="0" fontId="11" fillId="2" borderId="34" xfId="0" applyFont="1" applyFill="1" applyBorder="1" applyAlignment="1">
      <alignment vertical="center" wrapText="1"/>
    </xf>
    <xf numFmtId="3" fontId="11" fillId="2" borderId="34" xfId="0" applyNumberFormat="1" applyFont="1" applyFill="1" applyBorder="1" applyAlignment="1">
      <alignment vertical="center" wrapText="1"/>
    </xf>
    <xf numFmtId="4" fontId="11" fillId="2" borderId="34" xfId="0" applyNumberFormat="1" applyFont="1" applyFill="1" applyBorder="1" applyAlignment="1">
      <alignment horizontal="center" vertical="center" wrapText="1"/>
    </xf>
    <xf numFmtId="3" fontId="11" fillId="2" borderId="34" xfId="0" applyNumberFormat="1" applyFont="1" applyFill="1" applyBorder="1" applyAlignment="1">
      <alignment horizontal="center" vertical="center" wrapText="1"/>
    </xf>
    <xf numFmtId="3" fontId="11" fillId="0" borderId="34" xfId="0" applyNumberFormat="1" applyFont="1" applyFill="1" applyBorder="1" applyAlignment="1">
      <alignment horizontal="center" vertical="center" wrapText="1"/>
    </xf>
    <xf numFmtId="0" fontId="4" fillId="0" borderId="44" xfId="0" applyFont="1" applyFill="1" applyBorder="1" applyAlignment="1">
      <alignment horizontal="center" vertical="center" wrapText="1"/>
    </xf>
    <xf numFmtId="4" fontId="11" fillId="2" borderId="42" xfId="0" applyNumberFormat="1" applyFont="1" applyFill="1" applyBorder="1" applyAlignment="1">
      <alignment vertical="center" wrapText="1"/>
    </xf>
    <xf numFmtId="4" fontId="11" fillId="5" borderId="42" xfId="0" applyNumberFormat="1" applyFont="1" applyFill="1" applyBorder="1" applyAlignment="1">
      <alignment vertical="center" wrapText="1"/>
    </xf>
    <xf numFmtId="0" fontId="11" fillId="2" borderId="42" xfId="0" applyFont="1" applyFill="1" applyBorder="1" applyAlignment="1">
      <alignment vertical="center" wrapText="1"/>
    </xf>
    <xf numFmtId="3" fontId="11" fillId="2" borderId="42" xfId="0" applyNumberFormat="1" applyFont="1" applyFill="1" applyBorder="1" applyAlignment="1">
      <alignment vertical="center" wrapText="1"/>
    </xf>
    <xf numFmtId="3" fontId="11" fillId="0" borderId="42" xfId="0" applyNumberFormat="1" applyFont="1" applyFill="1" applyBorder="1" applyAlignment="1">
      <alignment vertical="center" wrapText="1"/>
    </xf>
    <xf numFmtId="0" fontId="11" fillId="2" borderId="34" xfId="0" applyFont="1" applyFill="1" applyBorder="1" applyAlignment="1">
      <alignment horizontal="center" vertical="center" wrapText="1"/>
    </xf>
    <xf numFmtId="0" fontId="4" fillId="2" borderId="0" xfId="0" applyFont="1" applyFill="1"/>
    <xf numFmtId="43" fontId="11" fillId="0" borderId="35" xfId="1" applyFont="1" applyFill="1" applyBorder="1" applyAlignment="1">
      <alignment horizontal="center" vertical="center" wrapText="1"/>
    </xf>
    <xf numFmtId="0" fontId="11" fillId="0" borderId="0" xfId="0" applyFont="1" applyFill="1" applyBorder="1" applyAlignment="1">
      <alignment horizontal="left" wrapText="1"/>
    </xf>
    <xf numFmtId="49" fontId="4" fillId="0" borderId="0" xfId="0" applyNumberFormat="1" applyFont="1" applyFill="1" applyBorder="1" applyAlignment="1">
      <alignment horizontal="center" vertical="center" wrapText="1"/>
    </xf>
    <xf numFmtId="0" fontId="5" fillId="0" borderId="0" xfId="0" applyFont="1" applyFill="1" applyAlignment="1">
      <alignment horizontal="center"/>
    </xf>
    <xf numFmtId="0" fontId="7" fillId="2" borderId="0" xfId="5" applyFont="1" applyFill="1" applyAlignment="1"/>
    <xf numFmtId="0" fontId="4" fillId="0" borderId="0" xfId="5" applyFont="1" applyFill="1" applyAlignment="1">
      <alignment horizontal="left"/>
    </xf>
    <xf numFmtId="0" fontId="4" fillId="0" borderId="0" xfId="5" applyFont="1" applyFill="1"/>
    <xf numFmtId="2" fontId="4" fillId="0" borderId="0" xfId="5" applyNumberFormat="1" applyFont="1" applyFill="1"/>
    <xf numFmtId="0" fontId="7" fillId="0" borderId="0" xfId="5" applyFont="1" applyFill="1" applyAlignment="1">
      <alignment wrapText="1"/>
    </xf>
    <xf numFmtId="0" fontId="8" fillId="0" borderId="0" xfId="5" applyFont="1" applyFill="1" applyBorder="1" applyAlignment="1">
      <alignment horizontal="left" vertical="center"/>
    </xf>
    <xf numFmtId="0" fontId="8" fillId="0" borderId="0" xfId="5" applyFont="1" applyFill="1" applyBorder="1" applyAlignment="1">
      <alignment horizontal="center" vertical="center"/>
    </xf>
    <xf numFmtId="0" fontId="9" fillId="0" borderId="0" xfId="5" applyFont="1" applyFill="1" applyBorder="1" applyAlignment="1">
      <alignment horizontal="center" vertical="center"/>
    </xf>
    <xf numFmtId="0" fontId="4" fillId="0" borderId="34" xfId="5" applyFont="1" applyFill="1" applyBorder="1" applyAlignment="1">
      <alignment horizontal="center" vertical="center" wrapText="1"/>
    </xf>
    <xf numFmtId="0" fontId="4" fillId="0" borderId="34" xfId="5" applyFont="1" applyFill="1" applyBorder="1" applyAlignment="1">
      <alignment horizontal="center" vertical="center" wrapText="1"/>
    </xf>
    <xf numFmtId="0" fontId="4" fillId="0" borderId="36" xfId="5" applyFont="1" applyFill="1" applyBorder="1" applyAlignment="1">
      <alignment horizontal="center" vertical="center" wrapText="1"/>
    </xf>
    <xf numFmtId="0" fontId="4" fillId="0" borderId="37" xfId="5" applyFont="1" applyFill="1" applyBorder="1" applyAlignment="1">
      <alignment horizontal="center" vertical="center" wrapText="1"/>
    </xf>
    <xf numFmtId="1" fontId="4" fillId="0" borderId="51" xfId="5" applyNumberFormat="1" applyFont="1" applyFill="1" applyBorder="1" applyAlignment="1">
      <alignment horizontal="center" vertical="center" wrapText="1"/>
    </xf>
    <xf numFmtId="0" fontId="4" fillId="0" borderId="37" xfId="5" applyFont="1" applyFill="1" applyBorder="1" applyAlignment="1">
      <alignment horizontal="center"/>
    </xf>
    <xf numFmtId="0" fontId="6" fillId="0" borderId="0" xfId="5" applyFont="1" applyFill="1" applyAlignment="1">
      <alignment horizontal="center"/>
    </xf>
    <xf numFmtId="0" fontId="4" fillId="0" borderId="40" xfId="5" applyFont="1" applyFill="1" applyBorder="1"/>
    <xf numFmtId="0" fontId="11" fillId="0" borderId="33" xfId="5" applyFont="1" applyFill="1" applyBorder="1" applyAlignment="1">
      <alignment horizontal="center" wrapText="1"/>
    </xf>
    <xf numFmtId="0" fontId="11" fillId="0" borderId="34" xfId="5" applyFont="1" applyFill="1" applyBorder="1" applyAlignment="1">
      <alignment horizontal="center" wrapText="1"/>
    </xf>
    <xf numFmtId="2" fontId="11" fillId="0" borderId="49" xfId="5" applyNumberFormat="1" applyFont="1" applyFill="1" applyBorder="1" applyAlignment="1">
      <alignment horizontal="center" wrapText="1"/>
    </xf>
    <xf numFmtId="0" fontId="4" fillId="0" borderId="34" xfId="5" applyFont="1" applyFill="1" applyBorder="1"/>
    <xf numFmtId="0" fontId="4" fillId="0" borderId="34" xfId="5" applyFont="1" applyFill="1" applyBorder="1" applyAlignment="1">
      <alignment horizontal="left" vertical="top" wrapText="1"/>
    </xf>
    <xf numFmtId="0" fontId="4" fillId="0" borderId="34" xfId="5" applyFont="1" applyFill="1" applyBorder="1" applyAlignment="1">
      <alignment vertical="center" wrapText="1"/>
    </xf>
    <xf numFmtId="2" fontId="4" fillId="0" borderId="49" xfId="5" applyNumberFormat="1" applyFont="1" applyFill="1" applyBorder="1" applyAlignment="1">
      <alignment horizontal="center" vertical="center" wrapText="1"/>
    </xf>
    <xf numFmtId="0" fontId="4" fillId="0" borderId="34" xfId="5" applyFont="1" applyFill="1" applyBorder="1" applyAlignment="1">
      <alignment horizontal="left" vertical="center" wrapText="1"/>
    </xf>
    <xf numFmtId="0" fontId="4" fillId="0" borderId="34" xfId="5" applyFont="1" applyFill="1" applyBorder="1" applyAlignment="1">
      <alignment wrapText="1"/>
    </xf>
    <xf numFmtId="2" fontId="4" fillId="0" borderId="49" xfId="5" applyNumberFormat="1" applyFont="1" applyFill="1" applyBorder="1" applyAlignment="1">
      <alignment wrapText="1"/>
    </xf>
    <xf numFmtId="0" fontId="13" fillId="0" borderId="34" xfId="5" applyFont="1" applyFill="1" applyBorder="1" applyAlignment="1">
      <alignment horizontal="left" wrapText="1"/>
    </xf>
    <xf numFmtId="0" fontId="4" fillId="0" borderId="42" xfId="5" applyFont="1" applyFill="1" applyBorder="1" applyAlignment="1">
      <alignment horizontal="center" vertical="center" wrapText="1"/>
    </xf>
    <xf numFmtId="0" fontId="10" fillId="5" borderId="34" xfId="5" applyFont="1" applyFill="1" applyBorder="1" applyAlignment="1">
      <alignment horizontal="center" vertical="center" wrapText="1"/>
    </xf>
    <xf numFmtId="0" fontId="11" fillId="0" borderId="34" xfId="5" applyFont="1" applyFill="1" applyBorder="1" applyAlignment="1">
      <alignment horizontal="left" wrapText="1"/>
    </xf>
    <xf numFmtId="0" fontId="11" fillId="0" borderId="34" xfId="5" applyFont="1" applyFill="1" applyBorder="1" applyAlignment="1">
      <alignment vertical="center" wrapText="1"/>
    </xf>
    <xf numFmtId="0" fontId="4" fillId="0" borderId="34" xfId="5" applyFont="1" applyFill="1" applyBorder="1" applyAlignment="1"/>
    <xf numFmtId="2" fontId="11" fillId="5" borderId="49" xfId="3" applyNumberFormat="1" applyFont="1" applyFill="1" applyBorder="1" applyAlignment="1">
      <alignment horizontal="center" vertical="center" wrapText="1"/>
    </xf>
    <xf numFmtId="0" fontId="12" fillId="0" borderId="34" xfId="5" applyFont="1" applyFill="1" applyBorder="1" applyAlignment="1">
      <alignment vertical="center" wrapText="1"/>
    </xf>
    <xf numFmtId="0" fontId="11" fillId="0" borderId="34" xfId="5" applyFont="1" applyFill="1" applyBorder="1" applyAlignment="1">
      <alignment horizontal="center" vertical="center" wrapText="1"/>
    </xf>
    <xf numFmtId="2" fontId="11" fillId="0" borderId="49" xfId="3" applyNumberFormat="1" applyFont="1" applyFill="1" applyBorder="1" applyAlignment="1">
      <alignment horizontal="center" vertical="center" wrapText="1"/>
    </xf>
    <xf numFmtId="0" fontId="12" fillId="0" borderId="34" xfId="5" applyFont="1" applyFill="1" applyBorder="1" applyAlignment="1">
      <alignment horizontal="left" vertical="center" wrapText="1"/>
    </xf>
    <xf numFmtId="0" fontId="12" fillId="0" borderId="34" xfId="5" applyFont="1" applyFill="1" applyBorder="1" applyAlignment="1">
      <alignment horizontal="right" vertical="center" wrapText="1"/>
    </xf>
    <xf numFmtId="4" fontId="11" fillId="5" borderId="49" xfId="4" applyNumberFormat="1" applyFont="1" applyFill="1" applyBorder="1" applyAlignment="1">
      <alignment horizontal="center"/>
    </xf>
    <xf numFmtId="4" fontId="11" fillId="5" borderId="49" xfId="4" applyNumberFormat="1" applyFont="1" applyFill="1" applyBorder="1" applyAlignment="1">
      <alignment horizontal="center" vertical="center"/>
    </xf>
    <xf numFmtId="0" fontId="4" fillId="0" borderId="34" xfId="5" applyFont="1" applyFill="1" applyBorder="1" applyAlignment="1">
      <alignment horizontal="center"/>
    </xf>
    <xf numFmtId="2" fontId="13" fillId="5" borderId="55" xfId="3" applyNumberFormat="1" applyFont="1" applyFill="1" applyBorder="1" applyAlignment="1">
      <alignment horizontal="center" vertical="center" wrapText="1"/>
    </xf>
    <xf numFmtId="2" fontId="11" fillId="5" borderId="55" xfId="3" applyNumberFormat="1" applyFont="1" applyFill="1" applyBorder="1" applyAlignment="1">
      <alignment horizontal="center" vertical="center" wrapText="1"/>
    </xf>
    <xf numFmtId="2" fontId="4" fillId="0" borderId="34" xfId="5" applyNumberFormat="1" applyFont="1" applyFill="1" applyBorder="1"/>
    <xf numFmtId="2" fontId="11" fillId="0" borderId="34" xfId="3" applyNumberFormat="1" applyFont="1" applyFill="1" applyBorder="1" applyAlignment="1">
      <alignment horizontal="center" vertical="center" wrapText="1"/>
    </xf>
    <xf numFmtId="0" fontId="4" fillId="0" borderId="55" xfId="5" applyFont="1" applyFill="1" applyBorder="1" applyAlignment="1">
      <alignment horizontal="center"/>
    </xf>
    <xf numFmtId="0" fontId="4" fillId="0" borderId="34" xfId="5" applyFont="1" applyFill="1" applyBorder="1" applyAlignment="1">
      <alignment horizontal="center" vertical="center"/>
    </xf>
    <xf numFmtId="2" fontId="13" fillId="5" borderId="34" xfId="3" applyNumberFormat="1" applyFont="1" applyFill="1" applyBorder="1" applyAlignment="1">
      <alignment horizontal="center" vertical="center" wrapText="1"/>
    </xf>
    <xf numFmtId="2" fontId="11" fillId="5" borderId="34" xfId="3" applyNumberFormat="1" applyFont="1" applyFill="1" applyBorder="1" applyAlignment="1">
      <alignment horizontal="center" vertical="center" wrapText="1"/>
    </xf>
    <xf numFmtId="0" fontId="12" fillId="0" borderId="0" xfId="5" applyFont="1" applyFill="1" applyAlignment="1">
      <alignment horizontal="right" wrapText="1"/>
    </xf>
    <xf numFmtId="4" fontId="13" fillId="5" borderId="34" xfId="3" applyNumberFormat="1" applyFont="1" applyFill="1" applyBorder="1" applyAlignment="1">
      <alignment horizontal="center" vertical="center" wrapText="1"/>
    </xf>
    <xf numFmtId="4" fontId="11" fillId="5" borderId="34" xfId="3" applyNumberFormat="1" applyFont="1" applyFill="1" applyBorder="1" applyAlignment="1">
      <alignment horizontal="center" vertical="center" wrapText="1"/>
    </xf>
    <xf numFmtId="4" fontId="11" fillId="5" borderId="49" xfId="3" applyNumberFormat="1" applyFont="1" applyFill="1" applyBorder="1" applyAlignment="1">
      <alignment horizontal="center" vertical="center" wrapText="1"/>
    </xf>
    <xf numFmtId="0" fontId="4" fillId="0" borderId="0" xfId="5" applyFont="1" applyFill="1" applyAlignment="1"/>
    <xf numFmtId="0" fontId="5" fillId="0" borderId="34" xfId="5" applyFont="1" applyFill="1" applyBorder="1"/>
    <xf numFmtId="0" fontId="5" fillId="0" borderId="0" xfId="5" applyFont="1" applyFill="1"/>
    <xf numFmtId="2" fontId="13" fillId="0" borderId="49" xfId="3" applyNumberFormat="1" applyFont="1" applyFill="1" applyBorder="1" applyAlignment="1">
      <alignment horizontal="center" vertical="center" wrapText="1"/>
    </xf>
    <xf numFmtId="2" fontId="13" fillId="5" borderId="49" xfId="3" applyNumberFormat="1" applyFont="1" applyFill="1" applyBorder="1" applyAlignment="1">
      <alignment horizontal="center" vertical="center" wrapText="1"/>
    </xf>
    <xf numFmtId="0" fontId="11" fillId="0" borderId="42" xfId="5" applyFont="1" applyFill="1" applyBorder="1" applyAlignment="1">
      <alignment horizontal="left" vertical="center" wrapText="1"/>
    </xf>
    <xf numFmtId="0" fontId="21" fillId="0" borderId="42" xfId="5" applyFont="1" applyFill="1" applyBorder="1" applyAlignment="1">
      <alignment horizontal="center" vertical="center" wrapText="1"/>
    </xf>
    <xf numFmtId="0" fontId="11" fillId="0" borderId="34" xfId="4" applyFont="1" applyFill="1" applyBorder="1" applyAlignment="1">
      <alignment horizontal="center" vertical="center" wrapText="1"/>
    </xf>
    <xf numFmtId="0" fontId="15" fillId="0" borderId="47" xfId="4" applyBorder="1" applyAlignment="1">
      <alignment horizontal="center" vertical="center" wrapText="1"/>
    </xf>
    <xf numFmtId="0" fontId="11" fillId="0" borderId="49" xfId="5" applyFont="1" applyFill="1" applyBorder="1" applyAlignment="1">
      <alignment horizontal="center" vertical="center" wrapText="1"/>
    </xf>
    <xf numFmtId="0" fontId="11" fillId="0" borderId="21" xfId="5" applyFont="1" applyFill="1" applyBorder="1" applyAlignment="1">
      <alignment horizontal="center" vertical="center" wrapText="1"/>
    </xf>
    <xf numFmtId="0" fontId="11" fillId="0" borderId="55" xfId="5" applyFont="1" applyFill="1" applyBorder="1" applyAlignment="1">
      <alignment horizontal="center" vertical="center" wrapText="1"/>
    </xf>
    <xf numFmtId="165" fontId="11" fillId="5" borderId="49" xfId="3" applyNumberFormat="1" applyFont="1" applyFill="1" applyBorder="1" applyAlignment="1">
      <alignment horizontal="center" vertical="center" wrapText="1"/>
    </xf>
    <xf numFmtId="4" fontId="4" fillId="5" borderId="34" xfId="5" applyNumberFormat="1" applyFont="1" applyFill="1" applyBorder="1" applyAlignment="1">
      <alignment horizontal="center" vertical="center"/>
    </xf>
    <xf numFmtId="0" fontId="11" fillId="0" borderId="40" xfId="5" applyFont="1" applyFill="1" applyBorder="1" applyAlignment="1">
      <alignment horizontal="left" wrapText="1"/>
    </xf>
    <xf numFmtId="49" fontId="21" fillId="0" borderId="34" xfId="5" applyNumberFormat="1" applyFont="1" applyFill="1" applyBorder="1" applyAlignment="1">
      <alignment horizontal="center" vertical="center" wrapText="1"/>
    </xf>
    <xf numFmtId="4" fontId="11" fillId="0" borderId="49" xfId="3" applyNumberFormat="1" applyFont="1" applyFill="1" applyBorder="1" applyAlignment="1">
      <alignment horizontal="center" vertical="center" wrapText="1"/>
    </xf>
    <xf numFmtId="4" fontId="4" fillId="0" borderId="34" xfId="5" applyNumberFormat="1" applyFont="1" applyFill="1" applyBorder="1" applyAlignment="1">
      <alignment horizontal="center" vertical="center"/>
    </xf>
    <xf numFmtId="49" fontId="22" fillId="0" borderId="34" xfId="5" applyNumberFormat="1" applyFont="1" applyFill="1" applyBorder="1" applyAlignment="1">
      <alignment horizontal="center" vertical="center"/>
    </xf>
    <xf numFmtId="4" fontId="4" fillId="0" borderId="0" xfId="5" applyNumberFormat="1" applyFont="1" applyFill="1" applyAlignment="1">
      <alignment horizontal="center" vertical="center"/>
    </xf>
    <xf numFmtId="4" fontId="4" fillId="0" borderId="43" xfId="5" applyNumberFormat="1" applyFont="1" applyFill="1" applyBorder="1" applyAlignment="1">
      <alignment horizontal="center" vertical="center"/>
    </xf>
    <xf numFmtId="49" fontId="22" fillId="0" borderId="42" xfId="5" applyNumberFormat="1" applyFont="1" applyFill="1" applyBorder="1" applyAlignment="1">
      <alignment horizontal="center" vertical="center"/>
    </xf>
    <xf numFmtId="0" fontId="11" fillId="0" borderId="42" xfId="5" applyFont="1" applyFill="1" applyBorder="1" applyAlignment="1">
      <alignment horizontal="center" vertical="center" wrapText="1"/>
    </xf>
    <xf numFmtId="0" fontId="4" fillId="0" borderId="37" xfId="5" applyFont="1" applyFill="1" applyBorder="1" applyAlignment="1">
      <alignment horizontal="left" vertical="center" wrapText="1"/>
    </xf>
    <xf numFmtId="49" fontId="21" fillId="0" borderId="37" xfId="5" applyNumberFormat="1" applyFont="1" applyFill="1" applyBorder="1" applyAlignment="1">
      <alignment horizontal="center" vertical="center" wrapText="1"/>
    </xf>
    <xf numFmtId="0" fontId="11" fillId="0" borderId="37" xfId="5" applyFont="1" applyFill="1" applyBorder="1" applyAlignment="1">
      <alignment horizontal="center" vertical="center" wrapText="1"/>
    </xf>
    <xf numFmtId="4" fontId="11" fillId="0" borderId="51" xfId="3" applyNumberFormat="1" applyFont="1" applyFill="1" applyBorder="1" applyAlignment="1">
      <alignment horizontal="center" vertical="center" wrapText="1"/>
    </xf>
    <xf numFmtId="0" fontId="4" fillId="0" borderId="37" xfId="5" applyFont="1" applyFill="1" applyBorder="1"/>
    <xf numFmtId="0" fontId="5" fillId="0" borderId="0" xfId="5" applyFont="1" applyFill="1" applyAlignment="1">
      <alignment horizontal="left"/>
    </xf>
    <xf numFmtId="2" fontId="5" fillId="0" borderId="0" xfId="5" applyNumberFormat="1" applyFont="1" applyFill="1"/>
    <xf numFmtId="0" fontId="10" fillId="5" borderId="19" xfId="5" applyFont="1" applyFill="1" applyBorder="1" applyAlignment="1">
      <alignment horizontal="center" vertical="center" wrapText="1"/>
    </xf>
    <xf numFmtId="4" fontId="13" fillId="5" borderId="23" xfId="1" applyNumberFormat="1" applyFont="1" applyFill="1" applyBorder="1" applyAlignment="1">
      <alignment horizontal="center" vertical="center" wrapText="1"/>
    </xf>
    <xf numFmtId="0" fontId="4" fillId="5" borderId="17" xfId="0" applyFont="1" applyFill="1" applyBorder="1" applyAlignment="1">
      <alignment horizontal="center"/>
    </xf>
    <xf numFmtId="4" fontId="4" fillId="5" borderId="17" xfId="0" applyNumberFormat="1" applyFont="1" applyFill="1" applyBorder="1" applyAlignment="1">
      <alignment horizontal="center"/>
    </xf>
    <xf numFmtId="2" fontId="13" fillId="5" borderId="17" xfId="1" applyNumberFormat="1" applyFont="1" applyFill="1" applyBorder="1" applyAlignment="1">
      <alignment horizontal="center" vertical="center" wrapText="1"/>
    </xf>
    <xf numFmtId="2" fontId="11" fillId="5" borderId="17" xfId="1" applyNumberFormat="1" applyFont="1" applyFill="1" applyBorder="1" applyAlignment="1">
      <alignment horizontal="center" vertical="center" wrapText="1"/>
    </xf>
    <xf numFmtId="0" fontId="4" fillId="5" borderId="17" xfId="0" applyFont="1" applyFill="1" applyBorder="1" applyAlignment="1">
      <alignment horizontal="center" vertical="center"/>
    </xf>
    <xf numFmtId="4" fontId="4" fillId="5" borderId="17" xfId="0" applyNumberFormat="1" applyFont="1" applyFill="1" applyBorder="1" applyAlignment="1">
      <alignment horizontal="center" vertical="center"/>
    </xf>
    <xf numFmtId="2" fontId="13" fillId="5" borderId="23" xfId="1" applyNumberFormat="1" applyFont="1" applyFill="1" applyBorder="1" applyAlignment="1">
      <alignment horizontal="center" vertical="center" wrapText="1"/>
    </xf>
    <xf numFmtId="4" fontId="13" fillId="5" borderId="17" xfId="1" applyNumberFormat="1" applyFont="1" applyFill="1" applyBorder="1" applyAlignment="1">
      <alignment horizontal="center" vertical="center" wrapText="1"/>
    </xf>
    <xf numFmtId="4" fontId="11" fillId="5" borderId="17" xfId="1" applyNumberFormat="1" applyFont="1" applyFill="1" applyBorder="1" applyAlignment="1">
      <alignment horizontal="center" vertical="center" wrapText="1"/>
    </xf>
    <xf numFmtId="2" fontId="11" fillId="5" borderId="13" xfId="1" applyNumberFormat="1" applyFont="1" applyFill="1" applyBorder="1" applyAlignment="1">
      <alignment horizontal="center" vertical="center" wrapText="1"/>
    </xf>
    <xf numFmtId="3" fontId="11" fillId="5" borderId="17" xfId="1" applyNumberFormat="1" applyFont="1" applyFill="1" applyBorder="1" applyAlignment="1">
      <alignment horizontal="center" vertical="center" wrapText="1"/>
    </xf>
    <xf numFmtId="3" fontId="11" fillId="5" borderId="13" xfId="1" applyNumberFormat="1" applyFont="1" applyFill="1" applyBorder="1" applyAlignment="1">
      <alignment horizontal="center" vertical="center" wrapText="1"/>
    </xf>
    <xf numFmtId="0" fontId="11" fillId="2" borderId="0" xfId="4" applyFont="1" applyFill="1" applyAlignment="1">
      <alignment horizontal="left" vertical="top" wrapText="1"/>
    </xf>
    <xf numFmtId="0" fontId="11" fillId="2" borderId="0" xfId="4" applyFont="1" applyFill="1" applyAlignment="1">
      <alignment horizontal="left" vertical="center" wrapText="1"/>
    </xf>
    <xf numFmtId="49" fontId="11" fillId="2" borderId="18" xfId="0" applyNumberFormat="1"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18" xfId="0" applyFont="1" applyFill="1" applyBorder="1" applyAlignment="1">
      <alignment horizontal="center" vertical="center"/>
    </xf>
    <xf numFmtId="49" fontId="11" fillId="2" borderId="11" xfId="0" applyNumberFormat="1" applyFont="1" applyFill="1" applyBorder="1" applyAlignment="1">
      <alignment horizontal="center" vertical="center" wrapText="1"/>
    </xf>
    <xf numFmtId="49" fontId="11" fillId="2" borderId="19" xfId="0" applyNumberFormat="1" applyFont="1" applyFill="1" applyBorder="1" applyAlignment="1">
      <alignment horizontal="center" vertical="center" wrapText="1"/>
    </xf>
    <xf numFmtId="0" fontId="4" fillId="2" borderId="19" xfId="0" applyFont="1" applyFill="1" applyBorder="1" applyAlignment="1">
      <alignment horizontal="center" vertical="center"/>
    </xf>
    <xf numFmtId="0" fontId="11" fillId="2" borderId="23"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3" xfId="0" applyFont="1" applyFill="1" applyBorder="1" applyAlignment="1">
      <alignment horizontal="center" vertical="center" wrapText="1"/>
    </xf>
    <xf numFmtId="49" fontId="11" fillId="2" borderId="8" xfId="0" applyNumberFormat="1" applyFont="1" applyFill="1" applyBorder="1" applyAlignment="1">
      <alignment horizontal="center" vertical="center" wrapText="1"/>
    </xf>
    <xf numFmtId="49" fontId="11" fillId="2" borderId="17" xfId="0" applyNumberFormat="1" applyFont="1" applyFill="1" applyBorder="1" applyAlignment="1">
      <alignment horizontal="center" vertical="center" wrapText="1"/>
    </xf>
    <xf numFmtId="49" fontId="11" fillId="2" borderId="9"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4" fillId="0" borderId="8" xfId="0" applyFont="1" applyFill="1" applyBorder="1" applyAlignment="1">
      <alignment horizontal="center" wrapText="1"/>
    </xf>
    <xf numFmtId="0" fontId="4" fillId="0" borderId="9" xfId="0" applyFont="1" applyFill="1" applyBorder="1" applyAlignment="1">
      <alignment horizont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1" fillId="0" borderId="3" xfId="0" applyFont="1" applyFill="1" applyBorder="1" applyAlignment="1">
      <alignment horizontal="center" wrapText="1"/>
    </xf>
    <xf numFmtId="0" fontId="11" fillId="0" borderId="4" xfId="0" applyFont="1" applyFill="1" applyBorder="1" applyAlignment="1">
      <alignment horizontal="center" wrapText="1"/>
    </xf>
    <xf numFmtId="0" fontId="11" fillId="0" borderId="5" xfId="0" applyFont="1" applyFill="1" applyBorder="1" applyAlignment="1">
      <alignment horizontal="center" wrapText="1"/>
    </xf>
    <xf numFmtId="0" fontId="11" fillId="2" borderId="3" xfId="0" applyFont="1" applyFill="1" applyBorder="1" applyAlignment="1">
      <alignment horizontal="center" wrapText="1"/>
    </xf>
    <xf numFmtId="0" fontId="11" fillId="2" borderId="4" xfId="0" applyFont="1" applyFill="1" applyBorder="1" applyAlignment="1">
      <alignment horizontal="center" wrapText="1"/>
    </xf>
    <xf numFmtId="0" fontId="11" fillId="2" borderId="5" xfId="0" applyFont="1" applyFill="1" applyBorder="1" applyAlignment="1">
      <alignment horizontal="center" wrapText="1"/>
    </xf>
    <xf numFmtId="0" fontId="11" fillId="2" borderId="11"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0" fillId="0" borderId="45" xfId="0" applyBorder="1" applyAlignment="1">
      <alignment horizontal="center" vertical="center" wrapText="1"/>
    </xf>
    <xf numFmtId="0" fontId="0" fillId="0" borderId="47" xfId="0" applyBorder="1" applyAlignment="1">
      <alignment horizontal="center" vertical="center" wrapText="1"/>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0" fillId="0" borderId="40" xfId="0" applyBorder="1" applyAlignment="1">
      <alignment horizontal="center" vertical="center" wrapText="1"/>
    </xf>
    <xf numFmtId="0" fontId="11" fillId="0" borderId="34" xfId="0" applyFont="1" applyFill="1" applyBorder="1" applyAlignment="1">
      <alignment horizontal="center" vertical="center" wrapText="1"/>
    </xf>
    <xf numFmtId="2" fontId="11" fillId="0" borderId="44" xfId="1" applyNumberFormat="1" applyFont="1" applyFill="1" applyBorder="1" applyAlignment="1">
      <alignment horizontal="center" vertical="center" wrapText="1"/>
    </xf>
    <xf numFmtId="0" fontId="0" fillId="0" borderId="46" xfId="0" applyBorder="1" applyAlignment="1">
      <alignment horizontal="center" vertical="center" wrapText="1"/>
    </xf>
    <xf numFmtId="0" fontId="0" fillId="0" borderId="41" xfId="0"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43" xfId="0" applyBorder="1" applyAlignment="1">
      <alignment horizontal="center" vertical="center" wrapText="1"/>
    </xf>
    <xf numFmtId="17" fontId="11" fillId="0" borderId="42" xfId="0" applyNumberFormat="1" applyFont="1" applyFill="1" applyBorder="1" applyAlignment="1">
      <alignment horizontal="center" vertical="center" wrapText="1"/>
    </xf>
    <xf numFmtId="49" fontId="11" fillId="0" borderId="42" xfId="0" applyNumberFormat="1" applyFont="1" applyFill="1" applyBorder="1" applyAlignment="1">
      <alignment horizontal="center" vertical="center" wrapText="1"/>
    </xf>
    <xf numFmtId="49" fontId="11" fillId="0" borderId="43" xfId="0" applyNumberFormat="1" applyFont="1" applyFill="1" applyBorder="1" applyAlignment="1">
      <alignment horizontal="center" vertical="center" wrapText="1"/>
    </xf>
    <xf numFmtId="0" fontId="11" fillId="0" borderId="39" xfId="0" applyFont="1" applyFill="1" applyBorder="1" applyAlignment="1">
      <alignment horizontal="center" wrapText="1"/>
    </xf>
    <xf numFmtId="0" fontId="11" fillId="0" borderId="40" xfId="0" applyFont="1" applyFill="1" applyBorder="1" applyAlignment="1">
      <alignment horizontal="center" wrapText="1"/>
    </xf>
    <xf numFmtId="0" fontId="11" fillId="0" borderId="41" xfId="0" applyFont="1" applyFill="1" applyBorder="1" applyAlignment="1">
      <alignment horizontal="center" wrapText="1"/>
    </xf>
    <xf numFmtId="0" fontId="13" fillId="0" borderId="34" xfId="0" applyFont="1" applyFill="1" applyBorder="1" applyAlignment="1">
      <alignment horizontal="center" wrapText="1"/>
    </xf>
    <xf numFmtId="0" fontId="13" fillId="0" borderId="35" xfId="0" applyFont="1" applyFill="1" applyBorder="1" applyAlignment="1">
      <alignment horizontal="center" wrapText="1"/>
    </xf>
    <xf numFmtId="0" fontId="4" fillId="0" borderId="30" xfId="0" applyFont="1" applyFill="1" applyBorder="1" applyAlignment="1">
      <alignment horizontal="center" wrapText="1"/>
    </xf>
    <xf numFmtId="0" fontId="4" fillId="0" borderId="33" xfId="0" applyFont="1" applyFill="1" applyBorder="1" applyAlignment="1">
      <alignment horizontal="center" wrapText="1"/>
    </xf>
    <xf numFmtId="0" fontId="4" fillId="0" borderId="31"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0" xfId="0" applyFont="1" applyFill="1" applyAlignment="1">
      <alignment horizontal="left" wrapText="1"/>
    </xf>
    <xf numFmtId="49" fontId="11" fillId="0" borderId="34" xfId="0" applyNumberFormat="1" applyFont="1" applyFill="1" applyBorder="1" applyAlignment="1">
      <alignment horizontal="center" vertical="center" wrapText="1"/>
    </xf>
    <xf numFmtId="3" fontId="11" fillId="2" borderId="34" xfId="0" applyNumberFormat="1"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0" borderId="34" xfId="0" applyFont="1" applyFill="1" applyBorder="1" applyAlignment="1">
      <alignment horizontal="center" wrapText="1"/>
    </xf>
    <xf numFmtId="0" fontId="11" fillId="0" borderId="35" xfId="0" applyFont="1" applyFill="1" applyBorder="1" applyAlignment="1">
      <alignment horizontal="center" wrapText="1"/>
    </xf>
    <xf numFmtId="0" fontId="11" fillId="0" borderId="40" xfId="0" applyFont="1" applyFill="1" applyBorder="1" applyAlignment="1">
      <alignment horizontal="center" vertical="center" wrapText="1"/>
    </xf>
    <xf numFmtId="3" fontId="11" fillId="0" borderId="34" xfId="0" applyNumberFormat="1" applyFont="1" applyFill="1" applyBorder="1" applyAlignment="1">
      <alignment horizontal="center" vertical="center" wrapText="1"/>
    </xf>
    <xf numFmtId="49" fontId="11" fillId="0" borderId="40" xfId="0" applyNumberFormat="1" applyFont="1" applyFill="1" applyBorder="1" applyAlignment="1">
      <alignment horizontal="center" vertical="center" wrapText="1"/>
    </xf>
    <xf numFmtId="17" fontId="11" fillId="0" borderId="43" xfId="0" applyNumberFormat="1" applyFont="1" applyFill="1" applyBorder="1" applyAlignment="1">
      <alignment horizontal="center" vertical="center" wrapText="1"/>
    </xf>
    <xf numFmtId="0" fontId="11" fillId="0" borderId="42" xfId="5" applyFont="1" applyFill="1" applyBorder="1" applyAlignment="1">
      <alignment horizontal="center" vertical="center" wrapText="1"/>
    </xf>
    <xf numFmtId="0" fontId="11" fillId="0" borderId="43" xfId="5" applyFont="1" applyFill="1" applyBorder="1" applyAlignment="1">
      <alignment horizontal="center" vertical="center" wrapText="1"/>
    </xf>
    <xf numFmtId="0" fontId="11" fillId="0" borderId="58" xfId="5" applyFont="1" applyFill="1" applyBorder="1" applyAlignment="1">
      <alignment horizontal="center" vertical="center" wrapText="1"/>
    </xf>
    <xf numFmtId="0" fontId="11" fillId="0" borderId="40" xfId="5" applyFont="1" applyFill="1" applyBorder="1" applyAlignment="1">
      <alignment horizontal="center" vertical="center" wrapText="1"/>
    </xf>
    <xf numFmtId="0" fontId="11" fillId="0" borderId="49" xfId="5" applyFont="1" applyFill="1" applyBorder="1" applyAlignment="1">
      <alignment horizontal="center" vertical="center" wrapText="1"/>
    </xf>
    <xf numFmtId="0" fontId="11" fillId="0" borderId="21" xfId="5" applyFont="1" applyFill="1" applyBorder="1" applyAlignment="1">
      <alignment horizontal="center" vertical="center" wrapText="1"/>
    </xf>
    <xf numFmtId="0" fontId="11" fillId="0" borderId="55" xfId="5" applyFont="1" applyFill="1" applyBorder="1" applyAlignment="1">
      <alignment horizontal="center" vertical="center" wrapText="1"/>
    </xf>
    <xf numFmtId="49" fontId="14" fillId="0" borderId="42" xfId="5" applyNumberFormat="1" applyFill="1" applyBorder="1" applyAlignment="1">
      <alignment horizontal="center" vertical="center" wrapText="1"/>
    </xf>
    <xf numFmtId="49" fontId="14" fillId="0" borderId="43" xfId="5" applyNumberFormat="1" applyFill="1" applyBorder="1" applyAlignment="1">
      <alignment horizontal="center" vertical="center" wrapText="1"/>
    </xf>
    <xf numFmtId="49" fontId="14" fillId="0" borderId="40" xfId="5" applyNumberFormat="1" applyFill="1" applyBorder="1" applyAlignment="1">
      <alignment horizontal="center" vertical="center" wrapText="1"/>
    </xf>
    <xf numFmtId="0" fontId="11" fillId="0" borderId="34" xfId="5" applyFont="1" applyFill="1" applyBorder="1" applyAlignment="1">
      <alignment horizontal="center" vertical="center" wrapText="1"/>
    </xf>
    <xf numFmtId="0" fontId="15" fillId="0" borderId="43" xfId="4" applyBorder="1" applyAlignment="1">
      <alignment horizontal="center" vertical="center" wrapText="1"/>
    </xf>
    <xf numFmtId="0" fontId="15" fillId="0" borderId="40" xfId="4" applyBorder="1" applyAlignment="1">
      <alignment horizontal="center" vertical="center" wrapText="1"/>
    </xf>
    <xf numFmtId="0" fontId="15" fillId="0" borderId="21" xfId="4" applyBorder="1" applyAlignment="1">
      <alignment horizontal="center" vertical="center" wrapText="1"/>
    </xf>
    <xf numFmtId="0" fontId="15" fillId="0" borderId="55" xfId="4" applyBorder="1" applyAlignment="1">
      <alignment horizontal="center" vertical="center" wrapText="1"/>
    </xf>
    <xf numFmtId="0" fontId="14" fillId="0" borderId="42" xfId="5" applyFill="1" applyBorder="1" applyAlignment="1">
      <alignment horizontal="center" vertical="center" wrapText="1"/>
    </xf>
    <xf numFmtId="0" fontId="14" fillId="0" borderId="43" xfId="5" applyFill="1" applyBorder="1" applyAlignment="1">
      <alignment horizontal="center" vertical="center" wrapText="1"/>
    </xf>
    <xf numFmtId="0" fontId="14" fillId="0" borderId="40" xfId="5" applyFill="1" applyBorder="1" applyAlignment="1">
      <alignment horizontal="center" vertical="center" wrapText="1"/>
    </xf>
    <xf numFmtId="49" fontId="19" fillId="0" borderId="42" xfId="5" applyNumberFormat="1" applyFont="1" applyFill="1" applyBorder="1" applyAlignment="1">
      <alignment horizontal="center" vertical="center" wrapText="1"/>
    </xf>
    <xf numFmtId="49" fontId="19" fillId="0" borderId="43" xfId="5" applyNumberFormat="1" applyFont="1" applyFill="1" applyBorder="1" applyAlignment="1">
      <alignment horizontal="center" vertical="center" wrapText="1"/>
    </xf>
    <xf numFmtId="49" fontId="19" fillId="0" borderId="40" xfId="5" applyNumberFormat="1" applyFont="1" applyFill="1" applyBorder="1" applyAlignment="1">
      <alignment horizontal="center" vertical="center" wrapText="1"/>
    </xf>
    <xf numFmtId="0" fontId="4" fillId="0" borderId="42" xfId="5" applyFont="1" applyFill="1" applyBorder="1" applyAlignment="1">
      <alignment horizontal="center" vertical="center"/>
    </xf>
    <xf numFmtId="0" fontId="4" fillId="0" borderId="43" xfId="5" applyFont="1" applyFill="1" applyBorder="1" applyAlignment="1">
      <alignment horizontal="center" vertical="center"/>
    </xf>
    <xf numFmtId="0" fontId="4" fillId="0" borderId="40" xfId="5" applyFont="1" applyFill="1" applyBorder="1" applyAlignment="1">
      <alignment horizontal="center" vertical="center"/>
    </xf>
    <xf numFmtId="0" fontId="20" fillId="0" borderId="34" xfId="5" applyFont="1" applyFill="1" applyBorder="1" applyAlignment="1">
      <alignment horizontal="center" wrapText="1"/>
    </xf>
    <xf numFmtId="0" fontId="20" fillId="0" borderId="49" xfId="5" applyFont="1" applyFill="1" applyBorder="1" applyAlignment="1">
      <alignment horizontal="center" wrapText="1"/>
    </xf>
    <xf numFmtId="0" fontId="15" fillId="0" borderId="40" xfId="4" applyFill="1" applyBorder="1" applyAlignment="1">
      <alignment horizontal="center" vertical="center" wrapText="1"/>
    </xf>
    <xf numFmtId="0" fontId="11" fillId="0" borderId="39" xfId="5" applyFont="1" applyFill="1" applyBorder="1" applyAlignment="1">
      <alignment horizontal="center" wrapText="1"/>
    </xf>
    <xf numFmtId="0" fontId="11" fillId="0" borderId="40" xfId="5" applyFont="1" applyFill="1" applyBorder="1" applyAlignment="1">
      <alignment horizontal="center" wrapText="1"/>
    </xf>
    <xf numFmtId="0" fontId="11" fillId="0" borderId="52" xfId="5" applyFont="1" applyFill="1" applyBorder="1" applyAlignment="1">
      <alignment horizontal="center" wrapText="1"/>
    </xf>
    <xf numFmtId="0" fontId="11" fillId="0" borderId="53" xfId="5" applyFont="1" applyFill="1" applyBorder="1" applyAlignment="1">
      <alignment horizontal="center" vertical="top" wrapText="1"/>
    </xf>
    <xf numFmtId="0" fontId="11" fillId="0" borderId="54" xfId="5" applyFont="1" applyFill="1" applyBorder="1" applyAlignment="1">
      <alignment horizontal="center" vertical="top" wrapText="1"/>
    </xf>
    <xf numFmtId="0" fontId="11" fillId="0" borderId="56" xfId="5" applyFont="1" applyFill="1" applyBorder="1" applyAlignment="1">
      <alignment horizontal="center" vertical="top" wrapText="1"/>
    </xf>
    <xf numFmtId="0" fontId="11" fillId="0" borderId="57" xfId="5" applyFont="1" applyFill="1" applyBorder="1" applyAlignment="1">
      <alignment horizontal="center" vertical="top" wrapText="1"/>
    </xf>
    <xf numFmtId="0" fontId="19" fillId="0" borderId="42" xfId="5" applyFont="1" applyFill="1" applyBorder="1" applyAlignment="1">
      <alignment horizontal="center" vertical="center" wrapText="1"/>
    </xf>
    <xf numFmtId="0" fontId="19" fillId="0" borderId="43" xfId="5" applyFont="1" applyFill="1" applyBorder="1" applyAlignment="1">
      <alignment horizontal="center" vertical="center" wrapText="1"/>
    </xf>
    <xf numFmtId="0" fontId="19" fillId="0" borderId="40" xfId="5" applyFont="1" applyFill="1" applyBorder="1" applyAlignment="1">
      <alignment horizontal="center" vertical="center" wrapText="1"/>
    </xf>
    <xf numFmtId="0" fontId="9" fillId="0" borderId="28" xfId="5" applyFont="1" applyFill="1" applyBorder="1" applyAlignment="1">
      <alignment horizontal="center" vertical="center"/>
    </xf>
    <xf numFmtId="0" fontId="4" fillId="0" borderId="30" xfId="5" applyFont="1" applyFill="1" applyBorder="1" applyAlignment="1">
      <alignment horizontal="center" wrapText="1"/>
    </xf>
    <xf numFmtId="0" fontId="4" fillId="0" borderId="33" xfId="5" applyFont="1" applyFill="1" applyBorder="1" applyAlignment="1">
      <alignment horizontal="center" wrapText="1"/>
    </xf>
    <xf numFmtId="0" fontId="4" fillId="0" borderId="31" xfId="5" applyFont="1" applyFill="1" applyBorder="1" applyAlignment="1">
      <alignment horizontal="center" vertical="center" wrapText="1"/>
    </xf>
    <xf numFmtId="0" fontId="4" fillId="0" borderId="34" xfId="5" applyFont="1" applyFill="1" applyBorder="1" applyAlignment="1">
      <alignment horizontal="center" vertical="center" wrapText="1"/>
    </xf>
    <xf numFmtId="2" fontId="4" fillId="0" borderId="50" xfId="5" applyNumberFormat="1" applyFont="1" applyFill="1" applyBorder="1" applyAlignment="1">
      <alignment horizontal="center" vertical="center" wrapText="1"/>
    </xf>
    <xf numFmtId="2" fontId="4" fillId="0" borderId="40" xfId="5" applyNumberFormat="1" applyFont="1" applyFill="1" applyBorder="1" applyAlignment="1">
      <alignment horizontal="center" vertical="center" wrapText="1"/>
    </xf>
    <xf numFmtId="0" fontId="4" fillId="0" borderId="50" xfId="5" applyFont="1" applyFill="1" applyBorder="1" applyAlignment="1">
      <alignment horizontal="center" vertical="center" wrapText="1"/>
    </xf>
    <xf numFmtId="3" fontId="11" fillId="5" borderId="23" xfId="1" applyNumberFormat="1" applyFont="1" applyFill="1" applyBorder="1" applyAlignment="1">
      <alignment horizontal="center" vertical="center" wrapText="1"/>
    </xf>
    <xf numFmtId="3" fontId="11" fillId="5" borderId="9" xfId="1" applyNumberFormat="1" applyFont="1" applyFill="1" applyBorder="1" applyAlignment="1">
      <alignment horizontal="center" vertical="center" wrapText="1"/>
    </xf>
    <xf numFmtId="2" fontId="13" fillId="5" borderId="8" xfId="1" applyNumberFormat="1" applyFont="1" applyFill="1" applyBorder="1" applyAlignment="1">
      <alignment horizontal="center" vertical="center" wrapText="1"/>
    </xf>
    <xf numFmtId="2" fontId="11" fillId="5" borderId="9" xfId="1" applyNumberFormat="1" applyFont="1" applyFill="1" applyBorder="1" applyAlignment="1">
      <alignment horizontal="center" vertical="center" wrapText="1"/>
    </xf>
    <xf numFmtId="0" fontId="10" fillId="5" borderId="35" xfId="0" applyFont="1" applyFill="1" applyBorder="1" applyAlignment="1">
      <alignment horizontal="center" vertical="center" wrapText="1"/>
    </xf>
    <xf numFmtId="2" fontId="13" fillId="5" borderId="35" xfId="1" applyNumberFormat="1" applyFont="1" applyFill="1" applyBorder="1" applyAlignment="1">
      <alignment horizontal="center" vertical="center" wrapText="1"/>
    </xf>
    <xf numFmtId="4" fontId="11" fillId="5" borderId="35" xfId="1" applyNumberFormat="1" applyFont="1" applyFill="1" applyBorder="1" applyAlignment="1">
      <alignment horizontal="center" vertical="center" wrapText="1"/>
    </xf>
    <xf numFmtId="2" fontId="11" fillId="5" borderId="35" xfId="1" applyNumberFormat="1" applyFont="1" applyFill="1" applyBorder="1" applyAlignment="1">
      <alignment horizontal="center" vertical="center" wrapText="1"/>
    </xf>
    <xf numFmtId="4" fontId="13" fillId="5" borderId="35" xfId="1" applyNumberFormat="1" applyFont="1" applyFill="1" applyBorder="1" applyAlignment="1">
      <alignment horizontal="center" vertical="center" wrapText="1"/>
    </xf>
    <xf numFmtId="2" fontId="4" fillId="5" borderId="35" xfId="1" applyNumberFormat="1" applyFont="1" applyFill="1" applyBorder="1" applyAlignment="1">
      <alignment horizontal="center" vertical="center" wrapText="1"/>
    </xf>
    <xf numFmtId="4" fontId="4" fillId="5" borderId="34" xfId="0" applyNumberFormat="1" applyFont="1" applyFill="1" applyBorder="1" applyAlignment="1">
      <alignment horizontal="center"/>
    </xf>
    <xf numFmtId="4" fontId="4" fillId="0" borderId="34" xfId="0" applyNumberFormat="1" applyFont="1" applyFill="1" applyBorder="1" applyAlignment="1">
      <alignment horizontal="center"/>
    </xf>
    <xf numFmtId="4" fontId="11" fillId="5" borderId="34" xfId="0" applyNumberFormat="1" applyFont="1" applyFill="1" applyBorder="1" applyAlignment="1">
      <alignment vertical="center" wrapText="1"/>
    </xf>
    <xf numFmtId="0" fontId="10" fillId="0" borderId="34" xfId="0" applyFont="1" applyFill="1" applyBorder="1" applyAlignment="1">
      <alignment horizontal="center" vertical="center" wrapText="1"/>
    </xf>
    <xf numFmtId="4" fontId="11" fillId="0" borderId="49" xfId="4" applyNumberFormat="1" applyFont="1" applyFill="1" applyBorder="1" applyAlignment="1">
      <alignment horizontal="center"/>
    </xf>
    <xf numFmtId="4" fontId="11" fillId="0" borderId="49" xfId="4" applyNumberFormat="1" applyFont="1" applyFill="1" applyBorder="1" applyAlignment="1">
      <alignment horizontal="center" vertical="center"/>
    </xf>
    <xf numFmtId="164" fontId="11" fillId="0" borderId="49" xfId="3" applyNumberFormat="1" applyFont="1" applyFill="1" applyBorder="1" applyAlignment="1">
      <alignment horizontal="center" vertical="center" wrapText="1"/>
    </xf>
    <xf numFmtId="4" fontId="13" fillId="0" borderId="34" xfId="3" applyNumberFormat="1" applyFont="1" applyFill="1" applyBorder="1" applyAlignment="1">
      <alignment horizontal="center" vertical="center" wrapText="1"/>
    </xf>
    <xf numFmtId="4" fontId="11" fillId="0" borderId="34" xfId="3" applyNumberFormat="1" applyFont="1" applyFill="1" applyBorder="1" applyAlignment="1">
      <alignment horizontal="center" vertical="center" wrapText="1"/>
    </xf>
    <xf numFmtId="164" fontId="13" fillId="0" borderId="49" xfId="3" applyNumberFormat="1" applyFont="1" applyFill="1" applyBorder="1" applyAlignment="1">
      <alignment horizontal="center" vertical="center" wrapText="1"/>
    </xf>
    <xf numFmtId="165" fontId="11" fillId="0" borderId="49" xfId="3" applyNumberFormat="1" applyFont="1" applyFill="1" applyBorder="1" applyAlignment="1">
      <alignment horizontal="center" vertical="center" wrapText="1"/>
    </xf>
    <xf numFmtId="0" fontId="12" fillId="0" borderId="34" xfId="0" applyFont="1" applyFill="1" applyBorder="1" applyAlignment="1">
      <alignment horizontal="left" vertical="center" wrapText="1"/>
    </xf>
    <xf numFmtId="0" fontId="12" fillId="0" borderId="34" xfId="0" applyFont="1" applyFill="1" applyBorder="1" applyAlignment="1">
      <alignment horizontal="right" vertical="center" wrapText="1"/>
    </xf>
    <xf numFmtId="2" fontId="4" fillId="5" borderId="34" xfId="0" applyNumberFormat="1" applyFont="1" applyFill="1" applyBorder="1" applyAlignment="1">
      <alignment horizontal="center"/>
    </xf>
    <xf numFmtId="0" fontId="4" fillId="0" borderId="0" xfId="5" applyFont="1" applyFill="1" applyAlignment="1">
      <alignment horizontal="left"/>
    </xf>
    <xf numFmtId="4" fontId="11" fillId="5" borderId="41" xfId="1" applyNumberFormat="1" applyFont="1" applyFill="1" applyBorder="1" applyAlignment="1">
      <alignment horizontal="center" vertical="center" wrapText="1"/>
    </xf>
    <xf numFmtId="0" fontId="4" fillId="5" borderId="35" xfId="0" applyFont="1" applyFill="1" applyBorder="1" applyAlignment="1">
      <alignment horizontal="center" vertical="center" wrapText="1"/>
    </xf>
    <xf numFmtId="0" fontId="4" fillId="0" borderId="0" xfId="5" applyFont="1" applyFill="1" applyAlignment="1">
      <alignment horizontal="left" wrapText="1"/>
    </xf>
    <xf numFmtId="14" fontId="11" fillId="0" borderId="11" xfId="0" applyNumberFormat="1" applyFont="1" applyFill="1" applyBorder="1" applyAlignment="1">
      <alignment horizontal="center" vertical="top" wrapText="1"/>
    </xf>
    <xf numFmtId="14" fontId="11" fillId="0" borderId="18" xfId="0" applyNumberFormat="1" applyFont="1" applyFill="1" applyBorder="1" applyAlignment="1">
      <alignment horizontal="center" vertical="top" wrapText="1"/>
    </xf>
    <xf numFmtId="14" fontId="11" fillId="0" borderId="19" xfId="0" applyNumberFormat="1" applyFont="1" applyFill="1" applyBorder="1" applyAlignment="1">
      <alignment horizontal="center" vertical="top" wrapText="1"/>
    </xf>
    <xf numFmtId="0" fontId="11" fillId="0" borderId="59" xfId="0" applyFont="1" applyFill="1" applyBorder="1" applyAlignment="1">
      <alignment horizontal="center" vertical="top" wrapText="1"/>
    </xf>
    <xf numFmtId="0" fontId="11" fillId="0" borderId="60" xfId="0" applyFont="1" applyFill="1" applyBorder="1" applyAlignment="1">
      <alignment horizontal="center" vertical="top" wrapText="1"/>
    </xf>
    <xf numFmtId="0" fontId="0" fillId="0" borderId="60" xfId="0" applyFill="1" applyBorder="1" applyAlignment="1">
      <alignment vertical="top"/>
    </xf>
    <xf numFmtId="0" fontId="0" fillId="0" borderId="52" xfId="0" applyFill="1" applyBorder="1" applyAlignment="1">
      <alignment vertical="top"/>
    </xf>
  </cellXfs>
  <cellStyles count="9">
    <cellStyle name="Обычный" xfId="0" builtinId="0"/>
    <cellStyle name="Обычный 16" xfId="7"/>
    <cellStyle name="Обычный 2" xfId="5"/>
    <cellStyle name="Обычный 2 3_ТП 2014 (3)" xfId="8"/>
    <cellStyle name="Обычный 3" xfId="4"/>
    <cellStyle name="Обычный 9" xfId="2"/>
    <cellStyle name="Обычный 9 2" xfId="6"/>
    <cellStyle name="Финансовый" xfId="1" builtinId="3"/>
    <cellStyle name="Финансовый 2" xfId="3"/>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t-iss\shared$\PEO\&#1044;&#1091;&#1073;&#1088;&#1086;&#1074;&#1072;\&#1058;&#1072;&#1088;&#1080;&#1092;&#1085;&#1099;&#1077;%20&#1076;&#1077;&#1083;&#1072;%20&#1087;&#1086;%20&#1090;&#1077;&#1093;&#1085;&#1086;&#1083;&#1086;&#1075;&#1080;&#1095;&#1077;&#1089;&#1082;&#1086;&#1084;&#1091;%20&#1087;&#1088;&#1080;&#1089;&#1086;&#1077;&#1076;&#1080;&#1085;&#1077;&#1085;&#1080;&#1102;\&#1058;&#1072;&#1088;&#1080;&#1092;&#1085;&#1086;&#1077;%20&#1076;&#1077;&#1083;&#1086;%20&#1087;&#1086;%20&#1058;&#1055;%20&#1085;&#1072;%202016%20&#1075;&#1086;&#1076;\&#1087;&#1088;&#1080;&#1082;&#1072;&#1079;_108_&#1087;-&#1090;&#1087;&#1101;_&#1086;&#1090;_25.12.2015\&#1087;&#1088;&#1080;&#1083;&#1086;&#1078;&#1077;&#1085;&#1080;&#1077;%20&#1082;%20&#1087;&#1088;&#1080;&#1082;&#1072;&#1079;&#1091;%20&#8470;108%20&#1087;-&#1090;&#1087;&#1101;%20&#1086;&#1090;%2025.12.2015%20&#1050;&#10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1"/>
      <sheetName val="приложение2"/>
      <sheetName val="приложение 3"/>
      <sheetName val="Лист3"/>
    </sheetNames>
    <sheetDataSet>
      <sheetData sheetId="0">
        <row r="9">
          <cell r="D9">
            <v>95.86</v>
          </cell>
        </row>
        <row r="10">
          <cell r="D10">
            <v>179.52268181977686</v>
          </cell>
        </row>
        <row r="12">
          <cell r="D12">
            <v>452.72</v>
          </cell>
        </row>
        <row r="15">
          <cell r="D15">
            <v>76.20468069170542</v>
          </cell>
          <cell r="E15">
            <v>65.306970102405629</v>
          </cell>
        </row>
        <row r="16">
          <cell r="D16">
            <v>73.655879391184357</v>
          </cell>
          <cell r="E16">
            <v>50.764785627354243</v>
          </cell>
        </row>
        <row r="18">
          <cell r="D18">
            <v>149.62661921078501</v>
          </cell>
          <cell r="E18">
            <v>119.67718549905499</v>
          </cell>
        </row>
        <row r="21">
          <cell r="D21">
            <v>18.663852231074145</v>
          </cell>
          <cell r="E21">
            <v>10.067503920101574</v>
          </cell>
        </row>
        <row r="22">
          <cell r="D22">
            <v>17.325968017869844</v>
          </cell>
          <cell r="E22">
            <v>8.8745520399894744</v>
          </cell>
        </row>
        <row r="24">
          <cell r="D24">
            <v>33.764758879839306</v>
          </cell>
          <cell r="E24">
            <v>23.860156904790827</v>
          </cell>
        </row>
        <row r="27">
          <cell r="D27">
            <v>7.8378240112680038</v>
          </cell>
        </row>
        <row r="28">
          <cell r="D28">
            <v>4.5725981846800803</v>
          </cell>
        </row>
        <row r="29">
          <cell r="D29">
            <v>1.6940880268316847</v>
          </cell>
        </row>
        <row r="30">
          <cell r="D30">
            <v>4.9400000000000004</v>
          </cell>
        </row>
        <row r="57">
          <cell r="E57">
            <v>3350.2631578947367</v>
          </cell>
        </row>
        <row r="58">
          <cell r="E58">
            <v>1000.6147335334159</v>
          </cell>
        </row>
        <row r="60">
          <cell r="E60">
            <v>1969.3941285001085</v>
          </cell>
        </row>
        <row r="61">
          <cell r="E61">
            <v>872.57575757575762</v>
          </cell>
        </row>
      </sheetData>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H336"/>
  <sheetViews>
    <sheetView tabSelected="1" view="pageBreakPreview" zoomScale="90" zoomScaleNormal="100" zoomScaleSheetLayoutView="90" workbookViewId="0">
      <pane ySplit="5" topLeftCell="A6" activePane="bottomLeft" state="frozen"/>
      <selection activeCell="B1" sqref="B1"/>
      <selection pane="bottomLeft" activeCell="B3" sqref="B3"/>
    </sheetView>
  </sheetViews>
  <sheetFormatPr defaultRowHeight="15" x14ac:dyDescent="0.25"/>
  <cols>
    <col min="1" max="1" width="21.5703125" style="2" customWidth="1"/>
    <col min="2" max="2" width="57.5703125" style="1" customWidth="1"/>
    <col min="3" max="3" width="23.42578125" style="2" customWidth="1"/>
    <col min="4" max="6" width="9.28515625" style="2" bestFit="1" customWidth="1"/>
    <col min="7" max="7" width="12" style="2" bestFit="1" customWidth="1"/>
    <col min="8" max="8" width="14.42578125" style="2" customWidth="1"/>
    <col min="9" max="10" width="11" style="2" bestFit="1" customWidth="1"/>
    <col min="11" max="16384" width="9.140625" style="2"/>
  </cols>
  <sheetData>
    <row r="1" spans="1:8" ht="18.75" x14ac:dyDescent="0.3">
      <c r="A1" s="8" t="s">
        <v>52</v>
      </c>
    </row>
    <row r="2" spans="1:8" ht="20.25" customHeight="1" x14ac:dyDescent="0.3">
      <c r="C2" s="7"/>
      <c r="D2" s="7"/>
      <c r="E2" s="7"/>
      <c r="F2" s="7"/>
      <c r="G2" s="7"/>
      <c r="H2" s="2" t="s">
        <v>31</v>
      </c>
    </row>
    <row r="3" spans="1:8" ht="19.5" thickBot="1" x14ac:dyDescent="0.3">
      <c r="B3" s="3" t="s">
        <v>51</v>
      </c>
      <c r="C3" s="4"/>
      <c r="D3" s="4"/>
      <c r="E3" s="4"/>
      <c r="F3" s="4"/>
      <c r="G3" s="315" t="s">
        <v>11</v>
      </c>
      <c r="H3" s="316"/>
    </row>
    <row r="4" spans="1:8" ht="15.75" thickBot="1" x14ac:dyDescent="0.3">
      <c r="A4" s="317" t="s">
        <v>9</v>
      </c>
      <c r="B4" s="319" t="s">
        <v>0</v>
      </c>
      <c r="C4" s="320"/>
      <c r="D4" s="323" t="s">
        <v>10</v>
      </c>
      <c r="E4" s="319" t="s">
        <v>1</v>
      </c>
      <c r="F4" s="321"/>
      <c r="G4" s="322"/>
      <c r="H4" s="323" t="s">
        <v>199</v>
      </c>
    </row>
    <row r="5" spans="1:8" ht="45.75" customHeight="1" thickBot="1" x14ac:dyDescent="0.3">
      <c r="A5" s="318"/>
      <c r="B5" s="14" t="s">
        <v>2</v>
      </c>
      <c r="C5" s="15" t="s">
        <v>3</v>
      </c>
      <c r="D5" s="325"/>
      <c r="E5" s="15" t="s">
        <v>4</v>
      </c>
      <c r="F5" s="14" t="s">
        <v>5</v>
      </c>
      <c r="G5" s="15" t="s">
        <v>6</v>
      </c>
      <c r="H5" s="324"/>
    </row>
    <row r="6" spans="1:8" s="9" customFormat="1" ht="16.5" thickBot="1" x14ac:dyDescent="0.3">
      <c r="A6" s="12">
        <v>1</v>
      </c>
      <c r="B6" s="13">
        <v>2</v>
      </c>
      <c r="C6" s="16">
        <v>3</v>
      </c>
      <c r="D6" s="17">
        <f>C6+1</f>
        <v>4</v>
      </c>
      <c r="E6" s="13">
        <f t="shared" ref="E6:H6" si="0">D6+1</f>
        <v>5</v>
      </c>
      <c r="F6" s="18">
        <f t="shared" si="0"/>
        <v>6</v>
      </c>
      <c r="G6" s="13">
        <f t="shared" si="0"/>
        <v>7</v>
      </c>
      <c r="H6" s="13">
        <f t="shared" si="0"/>
        <v>8</v>
      </c>
    </row>
    <row r="7" spans="1:8" ht="15.75" thickBot="1" x14ac:dyDescent="0.3">
      <c r="A7" s="326" t="s">
        <v>53</v>
      </c>
      <c r="B7" s="327"/>
      <c r="C7" s="327"/>
      <c r="D7" s="327"/>
      <c r="E7" s="327"/>
      <c r="F7" s="327"/>
      <c r="G7" s="327"/>
      <c r="H7" s="328"/>
    </row>
    <row r="8" spans="1:8" ht="12.75" customHeight="1" thickBot="1" x14ac:dyDescent="0.3">
      <c r="A8" s="10"/>
      <c r="B8" s="11"/>
      <c r="C8" s="10"/>
      <c r="D8" s="11"/>
      <c r="E8" s="10"/>
      <c r="F8" s="11"/>
      <c r="G8" s="10"/>
      <c r="H8" s="10"/>
    </row>
    <row r="9" spans="1:8" ht="30" customHeight="1" x14ac:dyDescent="0.25">
      <c r="A9" s="450" t="s">
        <v>196</v>
      </c>
      <c r="B9" s="20" t="s">
        <v>14</v>
      </c>
      <c r="C9" s="21"/>
      <c r="D9" s="22"/>
      <c r="E9" s="21"/>
      <c r="F9" s="23"/>
      <c r="G9" s="21"/>
      <c r="H9" s="24"/>
    </row>
    <row r="10" spans="1:8" x14ac:dyDescent="0.25">
      <c r="A10" s="451"/>
      <c r="B10" s="25" t="s">
        <v>15</v>
      </c>
      <c r="C10" s="26"/>
      <c r="D10" s="27"/>
      <c r="E10" s="26"/>
      <c r="F10" s="28"/>
      <c r="G10" s="26"/>
      <c r="H10" s="29"/>
    </row>
    <row r="11" spans="1:8" ht="30.75" customHeight="1" x14ac:dyDescent="0.25">
      <c r="A11" s="451"/>
      <c r="B11" s="25" t="s">
        <v>16</v>
      </c>
      <c r="C11" s="30"/>
      <c r="D11" s="31"/>
      <c r="E11" s="30"/>
      <c r="F11" s="31"/>
      <c r="G11" s="30"/>
      <c r="H11" s="30"/>
    </row>
    <row r="12" spans="1:8" ht="30.75" customHeight="1" thickBot="1" x14ac:dyDescent="0.3">
      <c r="A12" s="451"/>
      <c r="B12" s="32" t="s">
        <v>17</v>
      </c>
      <c r="C12" s="33"/>
      <c r="D12" s="34"/>
      <c r="E12" s="33"/>
      <c r="F12" s="34"/>
      <c r="G12" s="33"/>
      <c r="H12" s="33"/>
    </row>
    <row r="13" spans="1:8" ht="183" customHeight="1" thickBot="1" x14ac:dyDescent="0.3">
      <c r="A13" s="451"/>
      <c r="B13" s="98" t="s">
        <v>54</v>
      </c>
      <c r="C13" s="93" t="s">
        <v>55</v>
      </c>
      <c r="D13" s="100" t="s">
        <v>56</v>
      </c>
      <c r="E13" s="95"/>
      <c r="F13" s="96"/>
      <c r="G13" s="285">
        <v>466.1</v>
      </c>
      <c r="H13" s="92"/>
    </row>
    <row r="14" spans="1:8" ht="226.5" customHeight="1" thickBot="1" x14ac:dyDescent="0.3">
      <c r="A14" s="451"/>
      <c r="B14" s="98" t="s">
        <v>57</v>
      </c>
      <c r="C14" s="99" t="s">
        <v>55</v>
      </c>
      <c r="D14" s="97" t="s">
        <v>58</v>
      </c>
      <c r="E14" s="95"/>
      <c r="F14" s="96"/>
      <c r="G14" s="285">
        <v>466.1</v>
      </c>
      <c r="H14" s="92"/>
    </row>
    <row r="15" spans="1:8" ht="15.75" thickBot="1" x14ac:dyDescent="0.3">
      <c r="A15" s="451"/>
      <c r="B15" s="35" t="s">
        <v>78</v>
      </c>
      <c r="C15" s="332">
        <v>0.4</v>
      </c>
      <c r="D15" s="36" t="s">
        <v>7</v>
      </c>
      <c r="E15" s="37"/>
      <c r="F15" s="38"/>
      <c r="G15" s="39"/>
      <c r="H15" s="94"/>
    </row>
    <row r="16" spans="1:8" ht="29.25" thickBot="1" x14ac:dyDescent="0.3">
      <c r="A16" s="451"/>
      <c r="B16" s="41" t="s">
        <v>32</v>
      </c>
      <c r="C16" s="333"/>
      <c r="D16" s="42"/>
      <c r="E16" s="43"/>
      <c r="F16" s="44"/>
      <c r="G16" s="45"/>
      <c r="H16" s="286">
        <f>SUM(H17:H21)</f>
        <v>886.02</v>
      </c>
    </row>
    <row r="17" spans="1:8" ht="24" x14ac:dyDescent="0.25">
      <c r="A17" s="451"/>
      <c r="B17" s="47" t="s">
        <v>20</v>
      </c>
      <c r="C17" s="333"/>
      <c r="D17" s="48"/>
      <c r="E17" s="49"/>
      <c r="F17" s="50"/>
      <c r="G17" s="51"/>
      <c r="H17" s="287">
        <v>325.97000000000003</v>
      </c>
    </row>
    <row r="18" spans="1:8" ht="24" x14ac:dyDescent="0.25">
      <c r="A18" s="451"/>
      <c r="B18" s="53" t="s">
        <v>21</v>
      </c>
      <c r="C18" s="333"/>
      <c r="D18" s="48"/>
      <c r="E18" s="49"/>
      <c r="F18" s="50"/>
      <c r="G18" s="51"/>
      <c r="H18" s="52"/>
    </row>
    <row r="19" spans="1:8" x14ac:dyDescent="0.25">
      <c r="A19" s="451"/>
      <c r="B19" s="53" t="s">
        <v>22</v>
      </c>
      <c r="C19" s="333"/>
      <c r="D19" s="48"/>
      <c r="E19" s="49"/>
      <c r="F19" s="50"/>
      <c r="G19" s="51"/>
      <c r="H19" s="288">
        <v>174.99</v>
      </c>
    </row>
    <row r="20" spans="1:8" ht="24" x14ac:dyDescent="0.25">
      <c r="A20" s="451"/>
      <c r="B20" s="53" t="s">
        <v>23</v>
      </c>
      <c r="C20" s="333"/>
      <c r="D20" s="48"/>
      <c r="E20" s="49"/>
      <c r="F20" s="50"/>
      <c r="G20" s="51"/>
      <c r="H20" s="54"/>
    </row>
    <row r="21" spans="1:8" ht="24" x14ac:dyDescent="0.25">
      <c r="A21" s="451"/>
      <c r="B21" s="53" t="s">
        <v>24</v>
      </c>
      <c r="C21" s="333"/>
      <c r="D21" s="48"/>
      <c r="E21" s="49"/>
      <c r="F21" s="50"/>
      <c r="G21" s="51"/>
      <c r="H21" s="288">
        <v>385.06</v>
      </c>
    </row>
    <row r="22" spans="1:8" ht="24" x14ac:dyDescent="0.25">
      <c r="A22" s="451"/>
      <c r="B22" s="55" t="s">
        <v>25</v>
      </c>
      <c r="C22" s="333"/>
      <c r="D22" s="48"/>
      <c r="E22" s="49"/>
      <c r="F22" s="50"/>
      <c r="G22" s="51"/>
      <c r="H22" s="56"/>
    </row>
    <row r="23" spans="1:8" x14ac:dyDescent="0.25">
      <c r="A23" s="451"/>
      <c r="B23" s="57" t="s">
        <v>26</v>
      </c>
      <c r="C23" s="333"/>
      <c r="D23" s="48"/>
      <c r="E23" s="49"/>
      <c r="F23" s="50"/>
      <c r="G23" s="51"/>
      <c r="H23" s="56"/>
    </row>
    <row r="24" spans="1:8" x14ac:dyDescent="0.25">
      <c r="A24" s="451"/>
      <c r="B24" s="57" t="s">
        <v>27</v>
      </c>
      <c r="C24" s="333"/>
      <c r="D24" s="48"/>
      <c r="E24" s="49"/>
      <c r="F24" s="50"/>
      <c r="G24" s="51"/>
      <c r="H24" s="56"/>
    </row>
    <row r="25" spans="1:8" x14ac:dyDescent="0.25">
      <c r="A25" s="451"/>
      <c r="B25" s="57" t="s">
        <v>28</v>
      </c>
      <c r="C25" s="333"/>
      <c r="D25" s="48"/>
      <c r="E25" s="49"/>
      <c r="F25" s="50"/>
      <c r="G25" s="51"/>
      <c r="H25" s="56"/>
    </row>
    <row r="26" spans="1:8" x14ac:dyDescent="0.25">
      <c r="A26" s="451"/>
      <c r="B26" s="57" t="s">
        <v>29</v>
      </c>
      <c r="C26" s="333"/>
      <c r="D26" s="48"/>
      <c r="E26" s="49"/>
      <c r="F26" s="50"/>
      <c r="G26" s="51"/>
      <c r="H26" s="56"/>
    </row>
    <row r="27" spans="1:8" ht="36.75" thickBot="1" x14ac:dyDescent="0.3">
      <c r="A27" s="451"/>
      <c r="B27" s="58" t="s">
        <v>30</v>
      </c>
      <c r="C27" s="333"/>
      <c r="D27" s="48"/>
      <c r="E27" s="49"/>
      <c r="F27" s="50"/>
      <c r="G27" s="51"/>
      <c r="H27" s="56"/>
    </row>
    <row r="28" spans="1:8" ht="15.75" thickBot="1" x14ac:dyDescent="0.3">
      <c r="A28" s="451"/>
      <c r="B28" s="41" t="s">
        <v>33</v>
      </c>
      <c r="C28" s="333"/>
      <c r="D28" s="48"/>
      <c r="E28" s="49"/>
      <c r="F28" s="50"/>
      <c r="G28" s="51"/>
      <c r="H28" s="289">
        <f>SUM(H29:H33)</f>
        <v>167.14</v>
      </c>
    </row>
    <row r="29" spans="1:8" ht="24" x14ac:dyDescent="0.25">
      <c r="A29" s="451"/>
      <c r="B29" s="47" t="s">
        <v>20</v>
      </c>
      <c r="C29" s="333"/>
      <c r="D29" s="48"/>
      <c r="E29" s="49"/>
      <c r="F29" s="50"/>
      <c r="G29" s="51"/>
      <c r="H29" s="290">
        <v>61.49</v>
      </c>
    </row>
    <row r="30" spans="1:8" ht="24" x14ac:dyDescent="0.25">
      <c r="A30" s="451"/>
      <c r="B30" s="53" t="s">
        <v>21</v>
      </c>
      <c r="C30" s="333"/>
      <c r="D30" s="48"/>
      <c r="E30" s="49"/>
      <c r="F30" s="50"/>
      <c r="G30" s="51"/>
      <c r="H30" s="56"/>
    </row>
    <row r="31" spans="1:8" x14ac:dyDescent="0.25">
      <c r="A31" s="451"/>
      <c r="B31" s="53" t="s">
        <v>22</v>
      </c>
      <c r="C31" s="333"/>
      <c r="D31" s="48"/>
      <c r="E31" s="49"/>
      <c r="F31" s="50"/>
      <c r="G31" s="51"/>
      <c r="H31" s="290">
        <v>33.01</v>
      </c>
    </row>
    <row r="32" spans="1:8" ht="24" x14ac:dyDescent="0.25">
      <c r="A32" s="451"/>
      <c r="B32" s="53" t="s">
        <v>23</v>
      </c>
      <c r="C32" s="333"/>
      <c r="D32" s="48"/>
      <c r="E32" s="49"/>
      <c r="F32" s="50"/>
      <c r="G32" s="51"/>
      <c r="H32" s="56"/>
    </row>
    <row r="33" spans="1:8" ht="24" x14ac:dyDescent="0.25">
      <c r="A33" s="451"/>
      <c r="B33" s="53" t="s">
        <v>24</v>
      </c>
      <c r="C33" s="333"/>
      <c r="D33" s="48"/>
      <c r="E33" s="49"/>
      <c r="F33" s="50"/>
      <c r="G33" s="51"/>
      <c r="H33" s="290">
        <v>72.64</v>
      </c>
    </row>
    <row r="34" spans="1:8" ht="24" x14ac:dyDescent="0.25">
      <c r="A34" s="451"/>
      <c r="B34" s="55" t="s">
        <v>25</v>
      </c>
      <c r="C34" s="333"/>
      <c r="D34" s="48"/>
      <c r="E34" s="49"/>
      <c r="F34" s="50"/>
      <c r="G34" s="51"/>
      <c r="H34" s="56"/>
    </row>
    <row r="35" spans="1:8" x14ac:dyDescent="0.25">
      <c r="A35" s="451"/>
      <c r="B35" s="57" t="s">
        <v>35</v>
      </c>
      <c r="C35" s="333"/>
      <c r="D35" s="48"/>
      <c r="E35" s="49"/>
      <c r="F35" s="50"/>
      <c r="G35" s="51"/>
      <c r="H35" s="59"/>
    </row>
    <row r="36" spans="1:8" x14ac:dyDescent="0.25">
      <c r="A36" s="451"/>
      <c r="B36" s="57" t="s">
        <v>34</v>
      </c>
      <c r="C36" s="333"/>
      <c r="D36" s="48"/>
      <c r="E36" s="49"/>
      <c r="F36" s="50"/>
      <c r="G36" s="51"/>
      <c r="H36" s="59"/>
    </row>
    <row r="37" spans="1:8" x14ac:dyDescent="0.25">
      <c r="A37" s="451"/>
      <c r="B37" s="57" t="s">
        <v>28</v>
      </c>
      <c r="C37" s="333"/>
      <c r="D37" s="48"/>
      <c r="E37" s="49"/>
      <c r="F37" s="50"/>
      <c r="G37" s="51"/>
      <c r="H37" s="59"/>
    </row>
    <row r="38" spans="1:8" x14ac:dyDescent="0.25">
      <c r="A38" s="451"/>
      <c r="B38" s="57" t="s">
        <v>29</v>
      </c>
      <c r="C38" s="333"/>
      <c r="D38" s="48"/>
      <c r="E38" s="49"/>
      <c r="F38" s="50"/>
      <c r="G38" s="51"/>
      <c r="H38" s="59"/>
    </row>
    <row r="39" spans="1:8" ht="36.75" thickBot="1" x14ac:dyDescent="0.3">
      <c r="A39" s="451"/>
      <c r="B39" s="58" t="s">
        <v>30</v>
      </c>
      <c r="C39" s="333"/>
      <c r="D39" s="48"/>
      <c r="E39" s="49"/>
      <c r="F39" s="50"/>
      <c r="G39" s="51"/>
      <c r="H39" s="59"/>
    </row>
    <row r="40" spans="1:8" ht="15.75" thickBot="1" x14ac:dyDescent="0.3">
      <c r="A40" s="451"/>
      <c r="B40" s="41" t="s">
        <v>38</v>
      </c>
      <c r="C40" s="333"/>
      <c r="D40" s="48"/>
      <c r="E40" s="49"/>
      <c r="F40" s="50"/>
      <c r="G40" s="51"/>
      <c r="H40" s="289">
        <f>SUM(H41:H45)</f>
        <v>33.569999999999993</v>
      </c>
    </row>
    <row r="41" spans="1:8" ht="24" x14ac:dyDescent="0.25">
      <c r="A41" s="451"/>
      <c r="B41" s="47" t="s">
        <v>20</v>
      </c>
      <c r="C41" s="333"/>
      <c r="D41" s="48"/>
      <c r="E41" s="49"/>
      <c r="F41" s="50"/>
      <c r="G41" s="51"/>
      <c r="H41" s="290">
        <v>11.47</v>
      </c>
    </row>
    <row r="42" spans="1:8" ht="24" x14ac:dyDescent="0.25">
      <c r="A42" s="451"/>
      <c r="B42" s="53" t="s">
        <v>21</v>
      </c>
      <c r="C42" s="333"/>
      <c r="D42" s="48"/>
      <c r="E42" s="49"/>
      <c r="F42" s="50"/>
      <c r="G42" s="51"/>
      <c r="H42" s="56"/>
    </row>
    <row r="43" spans="1:8" x14ac:dyDescent="0.25">
      <c r="A43" s="451"/>
      <c r="B43" s="53" t="s">
        <v>22</v>
      </c>
      <c r="C43" s="333"/>
      <c r="D43" s="48"/>
      <c r="E43" s="49"/>
      <c r="F43" s="50"/>
      <c r="G43" s="51"/>
      <c r="H43" s="290">
        <v>5.89</v>
      </c>
    </row>
    <row r="44" spans="1:8" ht="24" x14ac:dyDescent="0.25">
      <c r="A44" s="451"/>
      <c r="B44" s="53" t="s">
        <v>23</v>
      </c>
      <c r="C44" s="333"/>
      <c r="D44" s="48"/>
      <c r="E44" s="49"/>
      <c r="F44" s="50"/>
      <c r="G44" s="51"/>
      <c r="H44" s="290">
        <v>3.26</v>
      </c>
    </row>
    <row r="45" spans="1:8" ht="24" x14ac:dyDescent="0.25">
      <c r="A45" s="451"/>
      <c r="B45" s="53" t="s">
        <v>24</v>
      </c>
      <c r="C45" s="333"/>
      <c r="D45" s="48"/>
      <c r="E45" s="49"/>
      <c r="F45" s="50"/>
      <c r="G45" s="51"/>
      <c r="H45" s="290">
        <v>12.95</v>
      </c>
    </row>
    <row r="46" spans="1:8" ht="24" x14ac:dyDescent="0.25">
      <c r="A46" s="451"/>
      <c r="B46" s="55" t="s">
        <v>25</v>
      </c>
      <c r="C46" s="333"/>
      <c r="D46" s="48"/>
      <c r="E46" s="49"/>
      <c r="F46" s="50"/>
      <c r="G46" s="51"/>
      <c r="H46" s="56"/>
    </row>
    <row r="47" spans="1:8" x14ac:dyDescent="0.25">
      <c r="A47" s="451"/>
      <c r="B47" s="57" t="s">
        <v>35</v>
      </c>
      <c r="C47" s="333"/>
      <c r="D47" s="48"/>
      <c r="E47" s="49"/>
      <c r="F47" s="50"/>
      <c r="G47" s="51"/>
      <c r="H47" s="59"/>
    </row>
    <row r="48" spans="1:8" x14ac:dyDescent="0.25">
      <c r="A48" s="451"/>
      <c r="B48" s="57" t="s">
        <v>34</v>
      </c>
      <c r="C48" s="333"/>
      <c r="D48" s="48"/>
      <c r="E48" s="49"/>
      <c r="F48" s="50"/>
      <c r="G48" s="51"/>
      <c r="H48" s="59"/>
    </row>
    <row r="49" spans="1:8" x14ac:dyDescent="0.25">
      <c r="A49" s="451"/>
      <c r="B49" s="57" t="s">
        <v>28</v>
      </c>
      <c r="C49" s="333"/>
      <c r="D49" s="48"/>
      <c r="E49" s="49"/>
      <c r="F49" s="50"/>
      <c r="G49" s="51"/>
      <c r="H49" s="59"/>
    </row>
    <row r="50" spans="1:8" x14ac:dyDescent="0.25">
      <c r="A50" s="451"/>
      <c r="B50" s="57" t="s">
        <v>29</v>
      </c>
      <c r="C50" s="333"/>
      <c r="D50" s="48"/>
      <c r="E50" s="49"/>
      <c r="F50" s="50"/>
      <c r="G50" s="51"/>
      <c r="H50" s="59"/>
    </row>
    <row r="51" spans="1:8" ht="36.75" thickBot="1" x14ac:dyDescent="0.3">
      <c r="A51" s="451"/>
      <c r="B51" s="60" t="s">
        <v>30</v>
      </c>
      <c r="C51" s="333"/>
      <c r="D51" s="48"/>
      <c r="E51" s="49"/>
      <c r="F51" s="50"/>
      <c r="G51" s="51"/>
      <c r="H51" s="103"/>
    </row>
    <row r="52" spans="1:8" ht="15.75" thickBot="1" x14ac:dyDescent="0.3">
      <c r="A52" s="451"/>
      <c r="B52" s="41" t="s">
        <v>36</v>
      </c>
      <c r="C52" s="333"/>
      <c r="D52" s="48"/>
      <c r="E52" s="49"/>
      <c r="F52" s="50"/>
      <c r="G52" s="51"/>
      <c r="H52" s="289">
        <f>SUM(H53:H57)</f>
        <v>16.957999999999998</v>
      </c>
    </row>
    <row r="53" spans="1:8" ht="24" x14ac:dyDescent="0.25">
      <c r="A53" s="451"/>
      <c r="B53" s="47" t="s">
        <v>20</v>
      </c>
      <c r="C53" s="333"/>
      <c r="D53" s="48"/>
      <c r="E53" s="49"/>
      <c r="F53" s="50"/>
      <c r="G53" s="51"/>
      <c r="H53" s="290">
        <v>6.9539999999999997</v>
      </c>
    </row>
    <row r="54" spans="1:8" ht="24" x14ac:dyDescent="0.25">
      <c r="A54" s="451"/>
      <c r="B54" s="53" t="s">
        <v>21</v>
      </c>
      <c r="C54" s="333"/>
      <c r="D54" s="48"/>
      <c r="E54" s="49"/>
      <c r="F54" s="50"/>
      <c r="G54" s="51"/>
      <c r="H54" s="56"/>
    </row>
    <row r="55" spans="1:8" x14ac:dyDescent="0.25">
      <c r="A55" s="451"/>
      <c r="B55" s="53" t="s">
        <v>22</v>
      </c>
      <c r="C55" s="333"/>
      <c r="D55" s="48"/>
      <c r="E55" s="49"/>
      <c r="F55" s="50"/>
      <c r="G55" s="51"/>
      <c r="H55" s="290">
        <v>2.3239999999999998</v>
      </c>
    </row>
    <row r="56" spans="1:8" ht="24" x14ac:dyDescent="0.25">
      <c r="A56" s="451"/>
      <c r="B56" s="53" t="s">
        <v>23</v>
      </c>
      <c r="C56" s="333"/>
      <c r="D56" s="48"/>
      <c r="E56" s="49"/>
      <c r="F56" s="50"/>
      <c r="G56" s="51"/>
      <c r="H56" s="290">
        <v>2.57</v>
      </c>
    </row>
    <row r="57" spans="1:8" ht="24" x14ac:dyDescent="0.25">
      <c r="A57" s="451"/>
      <c r="B57" s="53" t="s">
        <v>24</v>
      </c>
      <c r="C57" s="333"/>
      <c r="D57" s="48"/>
      <c r="E57" s="49"/>
      <c r="F57" s="50"/>
      <c r="G57" s="51"/>
      <c r="H57" s="290">
        <v>5.1100000000000003</v>
      </c>
    </row>
    <row r="58" spans="1:8" ht="24" x14ac:dyDescent="0.25">
      <c r="A58" s="451"/>
      <c r="B58" s="55" t="s">
        <v>25</v>
      </c>
      <c r="C58" s="333"/>
      <c r="D58" s="48"/>
      <c r="E58" s="49"/>
      <c r="F58" s="50"/>
      <c r="G58" s="51"/>
      <c r="H58" s="56"/>
    </row>
    <row r="59" spans="1:8" x14ac:dyDescent="0.25">
      <c r="A59" s="451"/>
      <c r="B59" s="57" t="s">
        <v>35</v>
      </c>
      <c r="C59" s="333"/>
      <c r="D59" s="48"/>
      <c r="E59" s="49"/>
      <c r="F59" s="50"/>
      <c r="G59" s="51"/>
      <c r="H59" s="59"/>
    </row>
    <row r="60" spans="1:8" x14ac:dyDescent="0.25">
      <c r="A60" s="451"/>
      <c r="B60" s="57" t="s">
        <v>34</v>
      </c>
      <c r="C60" s="333"/>
      <c r="D60" s="48"/>
      <c r="E60" s="49"/>
      <c r="F60" s="50"/>
      <c r="G60" s="51"/>
      <c r="H60" s="59"/>
    </row>
    <row r="61" spans="1:8" x14ac:dyDescent="0.25">
      <c r="A61" s="451"/>
      <c r="B61" s="57" t="s">
        <v>28</v>
      </c>
      <c r="C61" s="333"/>
      <c r="D61" s="48"/>
      <c r="E61" s="49"/>
      <c r="F61" s="50"/>
      <c r="G61" s="51"/>
      <c r="H61" s="59"/>
    </row>
    <row r="62" spans="1:8" x14ac:dyDescent="0.25">
      <c r="A62" s="451"/>
      <c r="B62" s="57" t="s">
        <v>29</v>
      </c>
      <c r="C62" s="333"/>
      <c r="D62" s="48"/>
      <c r="E62" s="49"/>
      <c r="F62" s="50"/>
      <c r="G62" s="51"/>
      <c r="H62" s="59"/>
    </row>
    <row r="63" spans="1:8" ht="36.75" thickBot="1" x14ac:dyDescent="0.3">
      <c r="A63" s="451"/>
      <c r="B63" s="60" t="s">
        <v>30</v>
      </c>
      <c r="C63" s="334"/>
      <c r="D63" s="61"/>
      <c r="E63" s="62"/>
      <c r="F63" s="63"/>
      <c r="G63" s="64"/>
      <c r="H63" s="65"/>
    </row>
    <row r="64" spans="1:8" ht="15.75" thickBot="1" x14ac:dyDescent="0.3">
      <c r="A64" s="451"/>
      <c r="B64" s="35" t="s">
        <v>78</v>
      </c>
      <c r="C64" s="304" t="s">
        <v>19</v>
      </c>
      <c r="D64" s="36" t="s">
        <v>7</v>
      </c>
      <c r="E64" s="37"/>
      <c r="F64" s="38"/>
      <c r="G64" s="66"/>
      <c r="H64" s="40"/>
    </row>
    <row r="65" spans="1:8" ht="29.25" thickBot="1" x14ac:dyDescent="0.3">
      <c r="A65" s="451"/>
      <c r="B65" s="41" t="s">
        <v>32</v>
      </c>
      <c r="C65" s="301"/>
      <c r="D65" s="42"/>
      <c r="E65" s="43"/>
      <c r="F65" s="44"/>
      <c r="G65" s="67"/>
      <c r="H65" s="286">
        <f>SUM(H66:H70)</f>
        <v>886.02</v>
      </c>
    </row>
    <row r="66" spans="1:8" ht="24" x14ac:dyDescent="0.25">
      <c r="A66" s="451"/>
      <c r="B66" s="47" t="s">
        <v>20</v>
      </c>
      <c r="C66" s="301"/>
      <c r="D66" s="48"/>
      <c r="E66" s="49"/>
      <c r="F66" s="50"/>
      <c r="G66" s="68"/>
      <c r="H66" s="291">
        <v>325.97000000000003</v>
      </c>
    </row>
    <row r="67" spans="1:8" ht="24" x14ac:dyDescent="0.25">
      <c r="A67" s="451"/>
      <c r="B67" s="53" t="s">
        <v>21</v>
      </c>
      <c r="C67" s="301"/>
      <c r="D67" s="48"/>
      <c r="E67" s="49"/>
      <c r="F67" s="50"/>
      <c r="G67" s="68"/>
      <c r="H67" s="69"/>
    </row>
    <row r="68" spans="1:8" x14ac:dyDescent="0.25">
      <c r="A68" s="451"/>
      <c r="B68" s="53" t="s">
        <v>22</v>
      </c>
      <c r="C68" s="301"/>
      <c r="D68" s="48"/>
      <c r="E68" s="49"/>
      <c r="F68" s="50"/>
      <c r="G68" s="68"/>
      <c r="H68" s="292">
        <v>174.99</v>
      </c>
    </row>
    <row r="69" spans="1:8" ht="24" x14ac:dyDescent="0.25">
      <c r="A69" s="451"/>
      <c r="B69" s="53" t="s">
        <v>23</v>
      </c>
      <c r="C69" s="301"/>
      <c r="D69" s="48"/>
      <c r="E69" s="49"/>
      <c r="F69" s="50"/>
      <c r="G69" s="68"/>
      <c r="H69" s="70"/>
    </row>
    <row r="70" spans="1:8" ht="24" x14ac:dyDescent="0.25">
      <c r="A70" s="451"/>
      <c r="B70" s="53" t="s">
        <v>24</v>
      </c>
      <c r="C70" s="301"/>
      <c r="D70" s="48"/>
      <c r="E70" s="49"/>
      <c r="F70" s="50"/>
      <c r="G70" s="68"/>
      <c r="H70" s="292">
        <v>385.06</v>
      </c>
    </row>
    <row r="71" spans="1:8" ht="24" x14ac:dyDescent="0.25">
      <c r="A71" s="451"/>
      <c r="B71" s="55" t="s">
        <v>25</v>
      </c>
      <c r="C71" s="301"/>
      <c r="D71" s="48"/>
      <c r="E71" s="49"/>
      <c r="F71" s="50"/>
      <c r="G71" s="68"/>
      <c r="H71" s="56"/>
    </row>
    <row r="72" spans="1:8" x14ac:dyDescent="0.25">
      <c r="A72" s="451"/>
      <c r="B72" s="57" t="s">
        <v>26</v>
      </c>
      <c r="C72" s="301"/>
      <c r="D72" s="48"/>
      <c r="E72" s="49"/>
      <c r="F72" s="50"/>
      <c r="G72" s="68"/>
      <c r="H72" s="56"/>
    </row>
    <row r="73" spans="1:8" x14ac:dyDescent="0.25">
      <c r="A73" s="451"/>
      <c r="B73" s="57" t="s">
        <v>27</v>
      </c>
      <c r="C73" s="301"/>
      <c r="D73" s="48"/>
      <c r="E73" s="49"/>
      <c r="F73" s="50"/>
      <c r="G73" s="68"/>
      <c r="H73" s="56"/>
    </row>
    <row r="74" spans="1:8" x14ac:dyDescent="0.25">
      <c r="A74" s="451"/>
      <c r="B74" s="57" t="s">
        <v>28</v>
      </c>
      <c r="C74" s="301"/>
      <c r="D74" s="48"/>
      <c r="E74" s="49"/>
      <c r="F74" s="50"/>
      <c r="G74" s="68"/>
      <c r="H74" s="56"/>
    </row>
    <row r="75" spans="1:8" x14ac:dyDescent="0.25">
      <c r="A75" s="451"/>
      <c r="B75" s="57" t="s">
        <v>29</v>
      </c>
      <c r="C75" s="301"/>
      <c r="D75" s="48"/>
      <c r="E75" s="49"/>
      <c r="F75" s="50"/>
      <c r="G75" s="68"/>
      <c r="H75" s="56"/>
    </row>
    <row r="76" spans="1:8" ht="36.75" thickBot="1" x14ac:dyDescent="0.3">
      <c r="A76" s="451"/>
      <c r="B76" s="58" t="s">
        <v>30</v>
      </c>
      <c r="C76" s="301"/>
      <c r="D76" s="48"/>
      <c r="E76" s="49"/>
      <c r="F76" s="50"/>
      <c r="G76" s="68"/>
      <c r="H76" s="56"/>
    </row>
    <row r="77" spans="1:8" ht="15.75" thickBot="1" x14ac:dyDescent="0.3">
      <c r="A77" s="451"/>
      <c r="B77" s="41" t="s">
        <v>33</v>
      </c>
      <c r="C77" s="301"/>
      <c r="D77" s="48"/>
      <c r="E77" s="49"/>
      <c r="F77" s="50"/>
      <c r="G77" s="68"/>
      <c r="H77" s="289">
        <f>SUM(H78:H82)</f>
        <v>141.97800000000001</v>
      </c>
    </row>
    <row r="78" spans="1:8" ht="24" x14ac:dyDescent="0.25">
      <c r="A78" s="451"/>
      <c r="B78" s="47" t="s">
        <v>20</v>
      </c>
      <c r="C78" s="301"/>
      <c r="D78" s="48"/>
      <c r="E78" s="49"/>
      <c r="F78" s="50"/>
      <c r="G78" s="68"/>
      <c r="H78" s="290">
        <v>52.234000000000002</v>
      </c>
    </row>
    <row r="79" spans="1:8" ht="24" x14ac:dyDescent="0.25">
      <c r="A79" s="451"/>
      <c r="B79" s="53" t="s">
        <v>21</v>
      </c>
      <c r="C79" s="301"/>
      <c r="D79" s="48"/>
      <c r="E79" s="49"/>
      <c r="F79" s="50"/>
      <c r="G79" s="68"/>
      <c r="H79" s="56"/>
    </row>
    <row r="80" spans="1:8" x14ac:dyDescent="0.25">
      <c r="A80" s="451"/>
      <c r="B80" s="53" t="s">
        <v>22</v>
      </c>
      <c r="C80" s="301"/>
      <c r="D80" s="48"/>
      <c r="E80" s="49"/>
      <c r="F80" s="50"/>
      <c r="G80" s="68"/>
      <c r="H80" s="290">
        <v>28.044</v>
      </c>
    </row>
    <row r="81" spans="1:8" ht="24" x14ac:dyDescent="0.25">
      <c r="A81" s="451"/>
      <c r="B81" s="53" t="s">
        <v>23</v>
      </c>
      <c r="C81" s="301"/>
      <c r="D81" s="48"/>
      <c r="E81" s="49"/>
      <c r="F81" s="50"/>
      <c r="G81" s="68"/>
      <c r="H81" s="56"/>
    </row>
    <row r="82" spans="1:8" ht="24" x14ac:dyDescent="0.25">
      <c r="A82" s="451"/>
      <c r="B82" s="53" t="s">
        <v>24</v>
      </c>
      <c r="C82" s="301"/>
      <c r="D82" s="48"/>
      <c r="E82" s="49"/>
      <c r="F82" s="50"/>
      <c r="G82" s="68"/>
      <c r="H82" s="290">
        <v>61.7</v>
      </c>
    </row>
    <row r="83" spans="1:8" ht="24" x14ac:dyDescent="0.25">
      <c r="A83" s="451"/>
      <c r="B83" s="55" t="s">
        <v>25</v>
      </c>
      <c r="C83" s="301"/>
      <c r="D83" s="48"/>
      <c r="E83" s="49"/>
      <c r="F83" s="50"/>
      <c r="G83" s="68"/>
      <c r="H83" s="56"/>
    </row>
    <row r="84" spans="1:8" x14ac:dyDescent="0.25">
      <c r="A84" s="451"/>
      <c r="B84" s="57" t="s">
        <v>35</v>
      </c>
      <c r="C84" s="301"/>
      <c r="D84" s="48"/>
      <c r="E84" s="49"/>
      <c r="F84" s="50"/>
      <c r="G84" s="68"/>
      <c r="H84" s="59"/>
    </row>
    <row r="85" spans="1:8" x14ac:dyDescent="0.25">
      <c r="A85" s="451"/>
      <c r="B85" s="57" t="s">
        <v>34</v>
      </c>
      <c r="C85" s="301"/>
      <c r="D85" s="48"/>
      <c r="E85" s="49"/>
      <c r="F85" s="50"/>
      <c r="G85" s="68"/>
      <c r="H85" s="59"/>
    </row>
    <row r="86" spans="1:8" x14ac:dyDescent="0.25">
      <c r="A86" s="451"/>
      <c r="B86" s="57" t="s">
        <v>28</v>
      </c>
      <c r="C86" s="301"/>
      <c r="D86" s="48"/>
      <c r="E86" s="49"/>
      <c r="F86" s="50"/>
      <c r="G86" s="68"/>
      <c r="H86" s="59"/>
    </row>
    <row r="87" spans="1:8" x14ac:dyDescent="0.25">
      <c r="A87" s="451"/>
      <c r="B87" s="57" t="s">
        <v>29</v>
      </c>
      <c r="C87" s="301"/>
      <c r="D87" s="48"/>
      <c r="E87" s="49"/>
      <c r="F87" s="50"/>
      <c r="G87" s="68"/>
      <c r="H87" s="59"/>
    </row>
    <row r="88" spans="1:8" ht="36.75" thickBot="1" x14ac:dyDescent="0.3">
      <c r="A88" s="451"/>
      <c r="B88" s="58" t="s">
        <v>30</v>
      </c>
      <c r="C88" s="301"/>
      <c r="D88" s="48"/>
      <c r="E88" s="49"/>
      <c r="F88" s="50"/>
      <c r="G88" s="68"/>
      <c r="H88" s="59"/>
    </row>
    <row r="89" spans="1:8" ht="15.75" thickBot="1" x14ac:dyDescent="0.3">
      <c r="A89" s="451"/>
      <c r="B89" s="41" t="s">
        <v>38</v>
      </c>
      <c r="C89" s="301"/>
      <c r="D89" s="48"/>
      <c r="E89" s="49"/>
      <c r="F89" s="50"/>
      <c r="G89" s="68"/>
      <c r="H89" s="289">
        <f>SUM(H90:H94)</f>
        <v>28.537999999999997</v>
      </c>
    </row>
    <row r="90" spans="1:8" ht="24" x14ac:dyDescent="0.25">
      <c r="A90" s="451"/>
      <c r="B90" s="47" t="s">
        <v>20</v>
      </c>
      <c r="C90" s="301"/>
      <c r="D90" s="48"/>
      <c r="E90" s="49"/>
      <c r="F90" s="50"/>
      <c r="G90" s="68"/>
      <c r="H90" s="290">
        <v>9.7539999999999996</v>
      </c>
    </row>
    <row r="91" spans="1:8" ht="24" x14ac:dyDescent="0.25">
      <c r="A91" s="451"/>
      <c r="B91" s="53" t="s">
        <v>21</v>
      </c>
      <c r="C91" s="301"/>
      <c r="D91" s="48"/>
      <c r="E91" s="49"/>
      <c r="F91" s="50"/>
      <c r="G91" s="68"/>
      <c r="H91" s="56"/>
    </row>
    <row r="92" spans="1:8" x14ac:dyDescent="0.25">
      <c r="A92" s="451"/>
      <c r="B92" s="53" t="s">
        <v>22</v>
      </c>
      <c r="C92" s="301"/>
      <c r="D92" s="48"/>
      <c r="E92" s="49"/>
      <c r="F92" s="50"/>
      <c r="G92" s="68"/>
      <c r="H92" s="290">
        <v>5</v>
      </c>
    </row>
    <row r="93" spans="1:8" ht="24" x14ac:dyDescent="0.25">
      <c r="A93" s="451"/>
      <c r="B93" s="53" t="s">
        <v>23</v>
      </c>
      <c r="C93" s="301"/>
      <c r="D93" s="48"/>
      <c r="E93" s="49"/>
      <c r="F93" s="50"/>
      <c r="G93" s="68"/>
      <c r="H93" s="290">
        <v>2.774</v>
      </c>
    </row>
    <row r="94" spans="1:8" ht="24" x14ac:dyDescent="0.25">
      <c r="A94" s="451"/>
      <c r="B94" s="53" t="s">
        <v>24</v>
      </c>
      <c r="C94" s="301"/>
      <c r="D94" s="48"/>
      <c r="E94" s="49"/>
      <c r="F94" s="50"/>
      <c r="G94" s="68"/>
      <c r="H94" s="290">
        <v>11.01</v>
      </c>
    </row>
    <row r="95" spans="1:8" ht="24" x14ac:dyDescent="0.25">
      <c r="A95" s="451"/>
      <c r="B95" s="55" t="s">
        <v>25</v>
      </c>
      <c r="C95" s="301"/>
      <c r="D95" s="48"/>
      <c r="E95" s="49"/>
      <c r="F95" s="50"/>
      <c r="G95" s="68"/>
      <c r="H95" s="56"/>
    </row>
    <row r="96" spans="1:8" x14ac:dyDescent="0.25">
      <c r="A96" s="451"/>
      <c r="B96" s="57" t="s">
        <v>35</v>
      </c>
      <c r="C96" s="301"/>
      <c r="D96" s="48"/>
      <c r="E96" s="49"/>
      <c r="F96" s="50"/>
      <c r="G96" s="68"/>
      <c r="H96" s="59"/>
    </row>
    <row r="97" spans="1:8" x14ac:dyDescent="0.25">
      <c r="A97" s="451"/>
      <c r="B97" s="57" t="s">
        <v>34</v>
      </c>
      <c r="C97" s="301"/>
      <c r="D97" s="48"/>
      <c r="E97" s="49"/>
      <c r="F97" s="50"/>
      <c r="G97" s="68"/>
      <c r="H97" s="59"/>
    </row>
    <row r="98" spans="1:8" x14ac:dyDescent="0.25">
      <c r="A98" s="451"/>
      <c r="B98" s="57" t="s">
        <v>28</v>
      </c>
      <c r="C98" s="301"/>
      <c r="D98" s="48"/>
      <c r="E98" s="49"/>
      <c r="F98" s="50"/>
      <c r="G98" s="68"/>
      <c r="H98" s="59"/>
    </row>
    <row r="99" spans="1:8" x14ac:dyDescent="0.25">
      <c r="A99" s="451"/>
      <c r="B99" s="57" t="s">
        <v>29</v>
      </c>
      <c r="C99" s="301"/>
      <c r="D99" s="48"/>
      <c r="E99" s="49"/>
      <c r="F99" s="50"/>
      <c r="G99" s="68"/>
      <c r="H99" s="59"/>
    </row>
    <row r="100" spans="1:8" ht="36.75" thickBot="1" x14ac:dyDescent="0.3">
      <c r="A100" s="451"/>
      <c r="B100" s="58" t="s">
        <v>30</v>
      </c>
      <c r="C100" s="301"/>
      <c r="D100" s="48"/>
      <c r="E100" s="49"/>
      <c r="F100" s="50"/>
      <c r="G100" s="68"/>
      <c r="H100" s="59"/>
    </row>
    <row r="101" spans="1:8" ht="15.75" thickBot="1" x14ac:dyDescent="0.3">
      <c r="A101" s="451"/>
      <c r="B101" s="41" t="s">
        <v>36</v>
      </c>
      <c r="C101" s="301"/>
      <c r="D101" s="48"/>
      <c r="E101" s="49"/>
      <c r="F101" s="50"/>
      <c r="G101" s="68"/>
      <c r="H101" s="289">
        <f>SUM(H102:H106)</f>
        <v>16.957999999999998</v>
      </c>
    </row>
    <row r="102" spans="1:8" ht="24" x14ac:dyDescent="0.25">
      <c r="A102" s="451"/>
      <c r="B102" s="47" t="s">
        <v>20</v>
      </c>
      <c r="C102" s="301"/>
      <c r="D102" s="48"/>
      <c r="E102" s="49"/>
      <c r="F102" s="50"/>
      <c r="G102" s="68"/>
      <c r="H102" s="290">
        <v>6.9539999999999997</v>
      </c>
    </row>
    <row r="103" spans="1:8" ht="24" x14ac:dyDescent="0.25">
      <c r="A103" s="451"/>
      <c r="B103" s="53" t="s">
        <v>21</v>
      </c>
      <c r="C103" s="301"/>
      <c r="D103" s="48"/>
      <c r="E103" s="49"/>
      <c r="F103" s="50"/>
      <c r="G103" s="68"/>
      <c r="H103" s="56"/>
    </row>
    <row r="104" spans="1:8" x14ac:dyDescent="0.25">
      <c r="A104" s="451"/>
      <c r="B104" s="53" t="s">
        <v>22</v>
      </c>
      <c r="C104" s="301"/>
      <c r="D104" s="48"/>
      <c r="E104" s="49"/>
      <c r="F104" s="50"/>
      <c r="G104" s="68"/>
      <c r="H104" s="290">
        <v>2.3239999999999998</v>
      </c>
    </row>
    <row r="105" spans="1:8" ht="24" x14ac:dyDescent="0.25">
      <c r="A105" s="451"/>
      <c r="B105" s="53" t="s">
        <v>23</v>
      </c>
      <c r="C105" s="301"/>
      <c r="D105" s="48"/>
      <c r="E105" s="49"/>
      <c r="F105" s="50"/>
      <c r="G105" s="68"/>
      <c r="H105" s="290">
        <v>2.57</v>
      </c>
    </row>
    <row r="106" spans="1:8" ht="24" x14ac:dyDescent="0.25">
      <c r="A106" s="451"/>
      <c r="B106" s="53" t="s">
        <v>24</v>
      </c>
      <c r="C106" s="301"/>
      <c r="D106" s="48"/>
      <c r="E106" s="49"/>
      <c r="F106" s="50"/>
      <c r="G106" s="68"/>
      <c r="H106" s="290">
        <v>5.1100000000000003</v>
      </c>
    </row>
    <row r="107" spans="1:8" ht="24" x14ac:dyDescent="0.25">
      <c r="A107" s="451"/>
      <c r="B107" s="55" t="s">
        <v>25</v>
      </c>
      <c r="C107" s="301"/>
      <c r="D107" s="48"/>
      <c r="E107" s="49"/>
      <c r="F107" s="50"/>
      <c r="G107" s="68"/>
      <c r="H107" s="56"/>
    </row>
    <row r="108" spans="1:8" x14ac:dyDescent="0.25">
      <c r="A108" s="451"/>
      <c r="B108" s="57" t="s">
        <v>35</v>
      </c>
      <c r="C108" s="301"/>
      <c r="D108" s="48"/>
      <c r="E108" s="49"/>
      <c r="F108" s="50"/>
      <c r="G108" s="68"/>
      <c r="H108" s="56"/>
    </row>
    <row r="109" spans="1:8" x14ac:dyDescent="0.25">
      <c r="A109" s="451"/>
      <c r="B109" s="57" t="s">
        <v>34</v>
      </c>
      <c r="C109" s="301"/>
      <c r="D109" s="48"/>
      <c r="E109" s="49"/>
      <c r="F109" s="50"/>
      <c r="G109" s="68"/>
      <c r="H109" s="59"/>
    </row>
    <row r="110" spans="1:8" x14ac:dyDescent="0.25">
      <c r="A110" s="451"/>
      <c r="B110" s="57" t="s">
        <v>28</v>
      </c>
      <c r="C110" s="301"/>
      <c r="D110" s="48"/>
      <c r="E110" s="49"/>
      <c r="F110" s="50"/>
      <c r="G110" s="68"/>
      <c r="H110" s="56"/>
    </row>
    <row r="111" spans="1:8" x14ac:dyDescent="0.25">
      <c r="A111" s="451"/>
      <c r="B111" s="57" t="s">
        <v>29</v>
      </c>
      <c r="C111" s="301"/>
      <c r="D111" s="48"/>
      <c r="E111" s="49"/>
      <c r="F111" s="50"/>
      <c r="G111" s="68"/>
      <c r="H111" s="56"/>
    </row>
    <row r="112" spans="1:8" ht="36.75" thickBot="1" x14ac:dyDescent="0.3">
      <c r="A112" s="451"/>
      <c r="B112" s="60" t="s">
        <v>30</v>
      </c>
      <c r="C112" s="305"/>
      <c r="D112" s="61"/>
      <c r="E112" s="62"/>
      <c r="F112" s="63"/>
      <c r="G112" s="71"/>
      <c r="H112" s="72"/>
    </row>
    <row r="113" spans="1:8" ht="15.75" thickBot="1" x14ac:dyDescent="0.3">
      <c r="A113" s="451"/>
      <c r="B113" s="35" t="s">
        <v>18</v>
      </c>
      <c r="C113" s="304" t="s">
        <v>37</v>
      </c>
      <c r="D113" s="36" t="s">
        <v>7</v>
      </c>
      <c r="E113" s="37"/>
      <c r="F113" s="38"/>
      <c r="G113" s="66"/>
      <c r="H113" s="40"/>
    </row>
    <row r="114" spans="1:8" ht="15.75" thickBot="1" x14ac:dyDescent="0.3">
      <c r="A114" s="451"/>
      <c r="B114" s="41" t="s">
        <v>38</v>
      </c>
      <c r="C114" s="301"/>
      <c r="D114" s="42"/>
      <c r="E114" s="43"/>
      <c r="F114" s="44"/>
      <c r="G114" s="67"/>
      <c r="H114" s="293">
        <f>SUM(H115:H119)</f>
        <v>26.978000000000002</v>
      </c>
    </row>
    <row r="115" spans="1:8" ht="24" x14ac:dyDescent="0.25">
      <c r="A115" s="451"/>
      <c r="B115" s="47" t="s">
        <v>20</v>
      </c>
      <c r="C115" s="301"/>
      <c r="D115" s="48"/>
      <c r="E115" s="49"/>
      <c r="F115" s="50"/>
      <c r="G115" s="68"/>
      <c r="H115" s="290">
        <v>9.2140000000000004</v>
      </c>
    </row>
    <row r="116" spans="1:8" ht="24" x14ac:dyDescent="0.25">
      <c r="A116" s="451"/>
      <c r="B116" s="53" t="s">
        <v>21</v>
      </c>
      <c r="C116" s="301"/>
      <c r="D116" s="48"/>
      <c r="E116" s="49"/>
      <c r="F116" s="50"/>
      <c r="G116" s="68"/>
      <c r="H116" s="56"/>
    </row>
    <row r="117" spans="1:8" x14ac:dyDescent="0.25">
      <c r="A117" s="451"/>
      <c r="B117" s="53" t="s">
        <v>22</v>
      </c>
      <c r="C117" s="301"/>
      <c r="D117" s="48"/>
      <c r="E117" s="49"/>
      <c r="F117" s="50"/>
      <c r="G117" s="68"/>
      <c r="H117" s="290">
        <v>4.734</v>
      </c>
    </row>
    <row r="118" spans="1:8" ht="24" x14ac:dyDescent="0.25">
      <c r="A118" s="451"/>
      <c r="B118" s="53" t="s">
        <v>23</v>
      </c>
      <c r="C118" s="301"/>
      <c r="D118" s="48"/>
      <c r="E118" s="49"/>
      <c r="F118" s="50"/>
      <c r="G118" s="68"/>
      <c r="H118" s="290">
        <v>2.62</v>
      </c>
    </row>
    <row r="119" spans="1:8" ht="24" x14ac:dyDescent="0.25">
      <c r="A119" s="451"/>
      <c r="B119" s="53" t="s">
        <v>24</v>
      </c>
      <c r="C119" s="301"/>
      <c r="D119" s="48"/>
      <c r="E119" s="49"/>
      <c r="F119" s="50"/>
      <c r="G119" s="68"/>
      <c r="H119" s="290">
        <v>10.41</v>
      </c>
    </row>
    <row r="120" spans="1:8" ht="24" x14ac:dyDescent="0.25">
      <c r="A120" s="451"/>
      <c r="B120" s="55" t="s">
        <v>25</v>
      </c>
      <c r="C120" s="301"/>
      <c r="D120" s="48"/>
      <c r="E120" s="49"/>
      <c r="F120" s="50"/>
      <c r="G120" s="68"/>
      <c r="H120" s="56"/>
    </row>
    <row r="121" spans="1:8" x14ac:dyDescent="0.25">
      <c r="A121" s="451"/>
      <c r="B121" s="57" t="s">
        <v>35</v>
      </c>
      <c r="C121" s="301"/>
      <c r="D121" s="48"/>
      <c r="E121" s="49"/>
      <c r="F121" s="50"/>
      <c r="G121" s="68"/>
      <c r="H121" s="56"/>
    </row>
    <row r="122" spans="1:8" x14ac:dyDescent="0.25">
      <c r="A122" s="451"/>
      <c r="B122" s="57" t="s">
        <v>34</v>
      </c>
      <c r="C122" s="301"/>
      <c r="D122" s="48"/>
      <c r="E122" s="49"/>
      <c r="F122" s="50"/>
      <c r="G122" s="68"/>
      <c r="H122" s="56"/>
    </row>
    <row r="123" spans="1:8" x14ac:dyDescent="0.25">
      <c r="A123" s="451"/>
      <c r="B123" s="57" t="s">
        <v>28</v>
      </c>
      <c r="C123" s="301"/>
      <c r="D123" s="48"/>
      <c r="E123" s="49"/>
      <c r="F123" s="50"/>
      <c r="G123" s="68"/>
      <c r="H123" s="56"/>
    </row>
    <row r="124" spans="1:8" x14ac:dyDescent="0.25">
      <c r="A124" s="451"/>
      <c r="B124" s="57" t="s">
        <v>29</v>
      </c>
      <c r="C124" s="301"/>
      <c r="D124" s="48"/>
      <c r="E124" s="49"/>
      <c r="F124" s="50"/>
      <c r="G124" s="68"/>
      <c r="H124" s="56"/>
    </row>
    <row r="125" spans="1:8" ht="36.75" thickBot="1" x14ac:dyDescent="0.3">
      <c r="A125" s="451"/>
      <c r="B125" s="58" t="s">
        <v>30</v>
      </c>
      <c r="C125" s="301"/>
      <c r="D125" s="48"/>
      <c r="E125" s="49"/>
      <c r="F125" s="50"/>
      <c r="G125" s="68"/>
      <c r="H125" s="56"/>
    </row>
    <row r="126" spans="1:8" ht="15.75" thickBot="1" x14ac:dyDescent="0.3">
      <c r="A126" s="451"/>
      <c r="B126" s="41" t="s">
        <v>36</v>
      </c>
      <c r="C126" s="301"/>
      <c r="D126" s="48"/>
      <c r="E126" s="49"/>
      <c r="F126" s="50"/>
      <c r="G126" s="68"/>
      <c r="H126" s="289">
        <f>SUM(H127:H131)</f>
        <v>23.22</v>
      </c>
    </row>
    <row r="127" spans="1:8" ht="24" x14ac:dyDescent="0.25">
      <c r="A127" s="451"/>
      <c r="B127" s="47" t="s">
        <v>20</v>
      </c>
      <c r="C127" s="301"/>
      <c r="D127" s="48"/>
      <c r="E127" s="49"/>
      <c r="F127" s="50"/>
      <c r="G127" s="68"/>
      <c r="H127" s="290">
        <v>9.51</v>
      </c>
    </row>
    <row r="128" spans="1:8" ht="24" x14ac:dyDescent="0.25">
      <c r="A128" s="451"/>
      <c r="B128" s="53" t="s">
        <v>21</v>
      </c>
      <c r="C128" s="301"/>
      <c r="D128" s="48"/>
      <c r="E128" s="49"/>
      <c r="F128" s="50"/>
      <c r="G128" s="68"/>
      <c r="H128" s="56"/>
    </row>
    <row r="129" spans="1:8" x14ac:dyDescent="0.25">
      <c r="A129" s="451"/>
      <c r="B129" s="53" t="s">
        <v>22</v>
      </c>
      <c r="C129" s="301"/>
      <c r="D129" s="48"/>
      <c r="E129" s="49"/>
      <c r="F129" s="50"/>
      <c r="G129" s="68"/>
      <c r="H129" s="290">
        <v>3.18</v>
      </c>
    </row>
    <row r="130" spans="1:8" ht="24" x14ac:dyDescent="0.25">
      <c r="A130" s="451"/>
      <c r="B130" s="53" t="s">
        <v>23</v>
      </c>
      <c r="C130" s="301"/>
      <c r="D130" s="48"/>
      <c r="E130" s="49"/>
      <c r="F130" s="50"/>
      <c r="G130" s="68"/>
      <c r="H130" s="290">
        <v>3.53</v>
      </c>
    </row>
    <row r="131" spans="1:8" ht="24" x14ac:dyDescent="0.25">
      <c r="A131" s="451"/>
      <c r="B131" s="53" t="s">
        <v>24</v>
      </c>
      <c r="C131" s="301"/>
      <c r="D131" s="48"/>
      <c r="E131" s="49"/>
      <c r="F131" s="50"/>
      <c r="G131" s="68"/>
      <c r="H131" s="290">
        <v>7</v>
      </c>
    </row>
    <row r="132" spans="1:8" ht="24" x14ac:dyDescent="0.25">
      <c r="A132" s="451"/>
      <c r="B132" s="55" t="s">
        <v>25</v>
      </c>
      <c r="C132" s="301"/>
      <c r="D132" s="48"/>
      <c r="E132" s="49"/>
      <c r="F132" s="50"/>
      <c r="G132" s="68"/>
      <c r="H132" s="56"/>
    </row>
    <row r="133" spans="1:8" x14ac:dyDescent="0.25">
      <c r="A133" s="451"/>
      <c r="B133" s="57" t="s">
        <v>35</v>
      </c>
      <c r="C133" s="301"/>
      <c r="D133" s="48"/>
      <c r="E133" s="49"/>
      <c r="F133" s="50"/>
      <c r="G133" s="68"/>
      <c r="H133" s="56"/>
    </row>
    <row r="134" spans="1:8" x14ac:dyDescent="0.25">
      <c r="A134" s="451"/>
      <c r="B134" s="57" t="s">
        <v>34</v>
      </c>
      <c r="C134" s="301"/>
      <c r="D134" s="48"/>
      <c r="E134" s="49"/>
      <c r="F134" s="50"/>
      <c r="G134" s="68"/>
      <c r="H134" s="56"/>
    </row>
    <row r="135" spans="1:8" x14ac:dyDescent="0.25">
      <c r="A135" s="451"/>
      <c r="B135" s="57" t="s">
        <v>28</v>
      </c>
      <c r="C135" s="301"/>
      <c r="D135" s="48"/>
      <c r="E135" s="49"/>
      <c r="F135" s="50"/>
      <c r="G135" s="68"/>
      <c r="H135" s="56"/>
    </row>
    <row r="136" spans="1:8" x14ac:dyDescent="0.25">
      <c r="A136" s="451"/>
      <c r="B136" s="57" t="s">
        <v>29</v>
      </c>
      <c r="C136" s="301"/>
      <c r="D136" s="48"/>
      <c r="E136" s="49"/>
      <c r="F136" s="50"/>
      <c r="G136" s="68"/>
      <c r="H136" s="56"/>
    </row>
    <row r="137" spans="1:8" ht="36.75" thickBot="1" x14ac:dyDescent="0.3">
      <c r="A137" s="451"/>
      <c r="B137" s="60" t="s">
        <v>30</v>
      </c>
      <c r="C137" s="305"/>
      <c r="D137" s="61"/>
      <c r="E137" s="62"/>
      <c r="F137" s="63"/>
      <c r="G137" s="71"/>
      <c r="H137" s="65"/>
    </row>
    <row r="138" spans="1:8" ht="15.75" thickBot="1" x14ac:dyDescent="0.3">
      <c r="A138" s="451"/>
      <c r="B138" s="35" t="s">
        <v>18</v>
      </c>
      <c r="C138" s="304" t="s">
        <v>39</v>
      </c>
      <c r="D138" s="36" t="s">
        <v>7</v>
      </c>
      <c r="E138" s="37"/>
      <c r="F138" s="38"/>
      <c r="G138" s="66"/>
      <c r="H138" s="40"/>
    </row>
    <row r="139" spans="1:8" ht="15.75" thickBot="1" x14ac:dyDescent="0.3">
      <c r="A139" s="451"/>
      <c r="B139" s="41" t="s">
        <v>38</v>
      </c>
      <c r="C139" s="301"/>
      <c r="D139" s="42"/>
      <c r="E139" s="43"/>
      <c r="F139" s="44"/>
      <c r="G139" s="67"/>
      <c r="H139" s="293">
        <f>SUM(H140:H144)</f>
        <v>21.659999999999997</v>
      </c>
    </row>
    <row r="140" spans="1:8" ht="24" x14ac:dyDescent="0.25">
      <c r="A140" s="451"/>
      <c r="B140" s="47" t="s">
        <v>20</v>
      </c>
      <c r="C140" s="301"/>
      <c r="D140" s="48"/>
      <c r="E140" s="49"/>
      <c r="F140" s="50"/>
      <c r="G140" s="68"/>
      <c r="H140" s="290">
        <v>7.4</v>
      </c>
    </row>
    <row r="141" spans="1:8" ht="24" x14ac:dyDescent="0.25">
      <c r="A141" s="451"/>
      <c r="B141" s="53" t="s">
        <v>21</v>
      </c>
      <c r="C141" s="301"/>
      <c r="D141" s="48"/>
      <c r="E141" s="49"/>
      <c r="F141" s="50"/>
      <c r="G141" s="68"/>
      <c r="H141" s="56"/>
    </row>
    <row r="142" spans="1:8" x14ac:dyDescent="0.25">
      <c r="A142" s="451"/>
      <c r="B142" s="53" t="s">
        <v>22</v>
      </c>
      <c r="C142" s="301"/>
      <c r="D142" s="48"/>
      <c r="E142" s="49"/>
      <c r="F142" s="50"/>
      <c r="G142" s="68"/>
      <c r="H142" s="290">
        <v>3.8</v>
      </c>
    </row>
    <row r="143" spans="1:8" ht="24" x14ac:dyDescent="0.25">
      <c r="A143" s="451"/>
      <c r="B143" s="53" t="s">
        <v>23</v>
      </c>
      <c r="C143" s="301"/>
      <c r="D143" s="48"/>
      <c r="E143" s="49"/>
      <c r="F143" s="50"/>
      <c r="G143" s="68"/>
      <c r="H143" s="290">
        <v>2.1</v>
      </c>
    </row>
    <row r="144" spans="1:8" ht="24" x14ac:dyDescent="0.25">
      <c r="A144" s="451"/>
      <c r="B144" s="53" t="s">
        <v>24</v>
      </c>
      <c r="C144" s="301"/>
      <c r="D144" s="48"/>
      <c r="E144" s="49"/>
      <c r="F144" s="50"/>
      <c r="G144" s="68"/>
      <c r="H144" s="290">
        <v>8.36</v>
      </c>
    </row>
    <row r="145" spans="1:8" ht="24" x14ac:dyDescent="0.25">
      <c r="A145" s="451"/>
      <c r="B145" s="55" t="s">
        <v>25</v>
      </c>
      <c r="C145" s="301"/>
      <c r="D145" s="48"/>
      <c r="E145" s="49"/>
      <c r="F145" s="50"/>
      <c r="G145" s="68"/>
      <c r="H145" s="56"/>
    </row>
    <row r="146" spans="1:8" x14ac:dyDescent="0.25">
      <c r="A146" s="451"/>
      <c r="B146" s="57" t="s">
        <v>35</v>
      </c>
      <c r="C146" s="301"/>
      <c r="D146" s="48"/>
      <c r="E146" s="49"/>
      <c r="F146" s="50"/>
      <c r="G146" s="68"/>
      <c r="H146" s="56"/>
    </row>
    <row r="147" spans="1:8" x14ac:dyDescent="0.25">
      <c r="A147" s="451"/>
      <c r="B147" s="57" t="s">
        <v>34</v>
      </c>
      <c r="C147" s="301"/>
      <c r="D147" s="48"/>
      <c r="E147" s="49"/>
      <c r="F147" s="50"/>
      <c r="G147" s="68"/>
      <c r="H147" s="56"/>
    </row>
    <row r="148" spans="1:8" x14ac:dyDescent="0.25">
      <c r="A148" s="451"/>
      <c r="B148" s="57" t="s">
        <v>28</v>
      </c>
      <c r="C148" s="301"/>
      <c r="D148" s="48"/>
      <c r="E148" s="49"/>
      <c r="F148" s="50"/>
      <c r="G148" s="68"/>
      <c r="H148" s="56"/>
    </row>
    <row r="149" spans="1:8" x14ac:dyDescent="0.25">
      <c r="A149" s="451"/>
      <c r="B149" s="57" t="s">
        <v>29</v>
      </c>
      <c r="C149" s="301"/>
      <c r="D149" s="48"/>
      <c r="E149" s="49"/>
      <c r="F149" s="50"/>
      <c r="G149" s="68"/>
      <c r="H149" s="56"/>
    </row>
    <row r="150" spans="1:8" ht="36.75" thickBot="1" x14ac:dyDescent="0.3">
      <c r="A150" s="451"/>
      <c r="B150" s="58" t="s">
        <v>30</v>
      </c>
      <c r="C150" s="301"/>
      <c r="D150" s="48"/>
      <c r="E150" s="49"/>
      <c r="F150" s="50"/>
      <c r="G150" s="68"/>
      <c r="H150" s="56"/>
    </row>
    <row r="151" spans="1:8" ht="15.75" thickBot="1" x14ac:dyDescent="0.3">
      <c r="A151" s="451"/>
      <c r="B151" s="41" t="s">
        <v>36</v>
      </c>
      <c r="C151" s="301"/>
      <c r="D151" s="48"/>
      <c r="E151" s="49"/>
      <c r="F151" s="50"/>
      <c r="G151" s="68"/>
      <c r="H151" s="289">
        <f>SUM(H152:H156)</f>
        <v>7.4300000000000006</v>
      </c>
    </row>
    <row r="152" spans="1:8" ht="24" x14ac:dyDescent="0.25">
      <c r="A152" s="451"/>
      <c r="B152" s="47" t="s">
        <v>20</v>
      </c>
      <c r="C152" s="301"/>
      <c r="D152" s="48"/>
      <c r="E152" s="49"/>
      <c r="F152" s="50"/>
      <c r="G152" s="68"/>
      <c r="H152" s="290">
        <v>3.04</v>
      </c>
    </row>
    <row r="153" spans="1:8" ht="24" x14ac:dyDescent="0.25">
      <c r="A153" s="451"/>
      <c r="B153" s="53" t="s">
        <v>21</v>
      </c>
      <c r="C153" s="301"/>
      <c r="D153" s="48"/>
      <c r="E153" s="49"/>
      <c r="F153" s="50"/>
      <c r="G153" s="68"/>
      <c r="H153" s="56"/>
    </row>
    <row r="154" spans="1:8" x14ac:dyDescent="0.25">
      <c r="A154" s="451"/>
      <c r="B154" s="53" t="s">
        <v>22</v>
      </c>
      <c r="C154" s="301"/>
      <c r="D154" s="48"/>
      <c r="E154" s="49"/>
      <c r="F154" s="50"/>
      <c r="G154" s="68"/>
      <c r="H154" s="290">
        <v>1.02</v>
      </c>
    </row>
    <row r="155" spans="1:8" ht="24" x14ac:dyDescent="0.25">
      <c r="A155" s="451"/>
      <c r="B155" s="53" t="s">
        <v>23</v>
      </c>
      <c r="C155" s="301"/>
      <c r="D155" s="48"/>
      <c r="E155" s="49"/>
      <c r="F155" s="50"/>
      <c r="G155" s="68"/>
      <c r="H155" s="290">
        <v>1.1299999999999999</v>
      </c>
    </row>
    <row r="156" spans="1:8" ht="24" x14ac:dyDescent="0.25">
      <c r="A156" s="451"/>
      <c r="B156" s="53" t="s">
        <v>24</v>
      </c>
      <c r="C156" s="301"/>
      <c r="D156" s="48"/>
      <c r="E156" s="49"/>
      <c r="F156" s="50"/>
      <c r="G156" s="68"/>
      <c r="H156" s="290">
        <v>2.2400000000000002</v>
      </c>
    </row>
    <row r="157" spans="1:8" ht="24" x14ac:dyDescent="0.25">
      <c r="A157" s="451"/>
      <c r="B157" s="55" t="s">
        <v>25</v>
      </c>
      <c r="C157" s="301"/>
      <c r="D157" s="48"/>
      <c r="E157" s="49"/>
      <c r="F157" s="50"/>
      <c r="G157" s="68"/>
      <c r="H157" s="56"/>
    </row>
    <row r="158" spans="1:8" x14ac:dyDescent="0.25">
      <c r="A158" s="451"/>
      <c r="B158" s="57" t="s">
        <v>35</v>
      </c>
      <c r="C158" s="301"/>
      <c r="D158" s="48"/>
      <c r="E158" s="49"/>
      <c r="F158" s="50"/>
      <c r="G158" s="68"/>
      <c r="H158" s="56"/>
    </row>
    <row r="159" spans="1:8" x14ac:dyDescent="0.25">
      <c r="A159" s="451"/>
      <c r="B159" s="57" t="s">
        <v>34</v>
      </c>
      <c r="C159" s="301"/>
      <c r="D159" s="48"/>
      <c r="E159" s="49"/>
      <c r="F159" s="50"/>
      <c r="G159" s="68"/>
      <c r="H159" s="56"/>
    </row>
    <row r="160" spans="1:8" x14ac:dyDescent="0.25">
      <c r="A160" s="451"/>
      <c r="B160" s="57" t="s">
        <v>28</v>
      </c>
      <c r="C160" s="301"/>
      <c r="D160" s="48"/>
      <c r="E160" s="49"/>
      <c r="F160" s="50"/>
      <c r="G160" s="68"/>
      <c r="H160" s="56"/>
    </row>
    <row r="161" spans="1:8" x14ac:dyDescent="0.25">
      <c r="A161" s="451"/>
      <c r="B161" s="57" t="s">
        <v>29</v>
      </c>
      <c r="C161" s="301"/>
      <c r="D161" s="48"/>
      <c r="E161" s="49"/>
      <c r="F161" s="50"/>
      <c r="G161" s="68"/>
      <c r="H161" s="56"/>
    </row>
    <row r="162" spans="1:8" ht="36.75" thickBot="1" x14ac:dyDescent="0.3">
      <c r="A162" s="451"/>
      <c r="B162" s="60" t="s">
        <v>30</v>
      </c>
      <c r="C162" s="305"/>
      <c r="D162" s="61"/>
      <c r="E162" s="62"/>
      <c r="F162" s="63"/>
      <c r="G162" s="71"/>
      <c r="H162" s="72"/>
    </row>
    <row r="163" spans="1:8" ht="12.75" customHeight="1" thickBot="1" x14ac:dyDescent="0.3">
      <c r="A163" s="451"/>
      <c r="B163" s="329" t="s">
        <v>79</v>
      </c>
      <c r="C163" s="330"/>
      <c r="D163" s="330"/>
      <c r="E163" s="330"/>
      <c r="F163" s="330"/>
      <c r="G163" s="330"/>
      <c r="H163" s="331"/>
    </row>
    <row r="164" spans="1:8" ht="75.75" thickBot="1" x14ac:dyDescent="0.3">
      <c r="A164" s="451"/>
      <c r="B164" s="35" t="s">
        <v>12</v>
      </c>
      <c r="C164" s="310">
        <v>0.4</v>
      </c>
      <c r="D164" s="73" t="s">
        <v>7</v>
      </c>
      <c r="E164" s="335"/>
      <c r="F164" s="336"/>
      <c r="G164" s="337"/>
      <c r="H164" s="40"/>
    </row>
    <row r="165" spans="1:8" x14ac:dyDescent="0.25">
      <c r="A165" s="451"/>
      <c r="B165" s="74" t="s">
        <v>13</v>
      </c>
      <c r="C165" s="308"/>
      <c r="D165" s="75"/>
      <c r="E165" s="76"/>
      <c r="F165" s="75"/>
      <c r="G165" s="76"/>
      <c r="H165" s="46"/>
    </row>
    <row r="166" spans="1:8" ht="28.5" x14ac:dyDescent="0.25">
      <c r="A166" s="451"/>
      <c r="B166" s="77" t="s">
        <v>32</v>
      </c>
      <c r="C166" s="308"/>
      <c r="D166" s="78"/>
      <c r="E166" s="79"/>
      <c r="F166" s="78"/>
      <c r="G166" s="79"/>
      <c r="H166" s="294">
        <f>SUM(H167:H171)</f>
        <v>886.02</v>
      </c>
    </row>
    <row r="167" spans="1:8" ht="24" x14ac:dyDescent="0.25">
      <c r="A167" s="451"/>
      <c r="B167" s="53" t="s">
        <v>20</v>
      </c>
      <c r="C167" s="308"/>
      <c r="D167" s="78"/>
      <c r="E167" s="79"/>
      <c r="F167" s="78"/>
      <c r="G167" s="79"/>
      <c r="H167" s="290">
        <v>325.97000000000003</v>
      </c>
    </row>
    <row r="168" spans="1:8" ht="24" x14ac:dyDescent="0.25">
      <c r="A168" s="451"/>
      <c r="B168" s="53" t="s">
        <v>21</v>
      </c>
      <c r="C168" s="308"/>
      <c r="D168" s="78"/>
      <c r="E168" s="79"/>
      <c r="F168" s="78"/>
      <c r="G168" s="79"/>
      <c r="H168" s="56"/>
    </row>
    <row r="169" spans="1:8" x14ac:dyDescent="0.25">
      <c r="A169" s="451"/>
      <c r="B169" s="53" t="s">
        <v>22</v>
      </c>
      <c r="C169" s="308"/>
      <c r="D169" s="78"/>
      <c r="E169" s="79"/>
      <c r="F169" s="78"/>
      <c r="G169" s="79"/>
      <c r="H169" s="295">
        <v>174.99</v>
      </c>
    </row>
    <row r="170" spans="1:8" ht="24" x14ac:dyDescent="0.25">
      <c r="A170" s="451"/>
      <c r="B170" s="53" t="s">
        <v>23</v>
      </c>
      <c r="C170" s="308"/>
      <c r="D170" s="78"/>
      <c r="E170" s="79"/>
      <c r="F170" s="78"/>
      <c r="G170" s="79"/>
      <c r="H170" s="59"/>
    </row>
    <row r="171" spans="1:8" ht="24" x14ac:dyDescent="0.25">
      <c r="A171" s="451"/>
      <c r="B171" s="53" t="s">
        <v>24</v>
      </c>
      <c r="C171" s="308"/>
      <c r="D171" s="78"/>
      <c r="E171" s="79"/>
      <c r="F171" s="78"/>
      <c r="G171" s="79"/>
      <c r="H171" s="295">
        <v>385.06</v>
      </c>
    </row>
    <row r="172" spans="1:8" x14ac:dyDescent="0.25">
      <c r="A172" s="451"/>
      <c r="B172" s="77" t="s">
        <v>33</v>
      </c>
      <c r="C172" s="308"/>
      <c r="D172" s="78"/>
      <c r="E172" s="79"/>
      <c r="F172" s="78"/>
      <c r="G172" s="79"/>
      <c r="H172" s="289">
        <f>SUM(H173:H177)</f>
        <v>167.14</v>
      </c>
    </row>
    <row r="173" spans="1:8" ht="24" x14ac:dyDescent="0.25">
      <c r="A173" s="451"/>
      <c r="B173" s="53" t="s">
        <v>20</v>
      </c>
      <c r="C173" s="308"/>
      <c r="D173" s="78"/>
      <c r="E173" s="79"/>
      <c r="F173" s="78"/>
      <c r="G173" s="79"/>
      <c r="H173" s="290">
        <v>61.49</v>
      </c>
    </row>
    <row r="174" spans="1:8" ht="24" x14ac:dyDescent="0.25">
      <c r="A174" s="451"/>
      <c r="B174" s="53" t="s">
        <v>21</v>
      </c>
      <c r="C174" s="308"/>
      <c r="D174" s="78"/>
      <c r="E174" s="79"/>
      <c r="F174" s="78"/>
      <c r="G174" s="79"/>
      <c r="H174" s="56"/>
    </row>
    <row r="175" spans="1:8" x14ac:dyDescent="0.25">
      <c r="A175" s="451"/>
      <c r="B175" s="53" t="s">
        <v>22</v>
      </c>
      <c r="C175" s="308"/>
      <c r="D175" s="78"/>
      <c r="E175" s="79"/>
      <c r="F175" s="78"/>
      <c r="G175" s="79"/>
      <c r="H175" s="290">
        <v>33.01</v>
      </c>
    </row>
    <row r="176" spans="1:8" ht="24" x14ac:dyDescent="0.25">
      <c r="A176" s="451"/>
      <c r="B176" s="53" t="s">
        <v>23</v>
      </c>
      <c r="C176" s="308"/>
      <c r="D176" s="78"/>
      <c r="E176" s="79"/>
      <c r="F176" s="78"/>
      <c r="G176" s="79"/>
      <c r="H176" s="56"/>
    </row>
    <row r="177" spans="1:8" ht="24" x14ac:dyDescent="0.25">
      <c r="A177" s="451"/>
      <c r="B177" s="53" t="s">
        <v>24</v>
      </c>
      <c r="C177" s="308"/>
      <c r="D177" s="78"/>
      <c r="E177" s="79"/>
      <c r="F177" s="78"/>
      <c r="G177" s="79"/>
      <c r="H177" s="290">
        <v>72.64</v>
      </c>
    </row>
    <row r="178" spans="1:8" x14ac:dyDescent="0.25">
      <c r="A178" s="451"/>
      <c r="B178" s="77" t="s">
        <v>38</v>
      </c>
      <c r="C178" s="308"/>
      <c r="D178" s="78"/>
      <c r="E178" s="79"/>
      <c r="F178" s="78"/>
      <c r="G178" s="79"/>
      <c r="H178" s="289">
        <f>SUM(H179:H183)</f>
        <v>33.569999999999993</v>
      </c>
    </row>
    <row r="179" spans="1:8" ht="24" x14ac:dyDescent="0.25">
      <c r="A179" s="451"/>
      <c r="B179" s="53" t="s">
        <v>20</v>
      </c>
      <c r="C179" s="308"/>
      <c r="D179" s="78"/>
      <c r="E179" s="79"/>
      <c r="F179" s="78"/>
      <c r="G179" s="79"/>
      <c r="H179" s="290">
        <v>11.47</v>
      </c>
    </row>
    <row r="180" spans="1:8" ht="24" x14ac:dyDescent="0.25">
      <c r="A180" s="451"/>
      <c r="B180" s="53" t="s">
        <v>21</v>
      </c>
      <c r="C180" s="308"/>
      <c r="D180" s="78"/>
      <c r="E180" s="79"/>
      <c r="F180" s="78"/>
      <c r="G180" s="79"/>
      <c r="H180" s="56"/>
    </row>
    <row r="181" spans="1:8" x14ac:dyDescent="0.25">
      <c r="A181" s="451"/>
      <c r="B181" s="53" t="s">
        <v>22</v>
      </c>
      <c r="C181" s="308"/>
      <c r="D181" s="78"/>
      <c r="E181" s="79"/>
      <c r="F181" s="78"/>
      <c r="G181" s="79"/>
      <c r="H181" s="290">
        <v>5.89</v>
      </c>
    </row>
    <row r="182" spans="1:8" ht="24" x14ac:dyDescent="0.25">
      <c r="A182" s="451"/>
      <c r="B182" s="53" t="s">
        <v>23</v>
      </c>
      <c r="C182" s="308"/>
      <c r="D182" s="78"/>
      <c r="E182" s="79"/>
      <c r="F182" s="78"/>
      <c r="G182" s="79"/>
      <c r="H182" s="290">
        <v>3.26</v>
      </c>
    </row>
    <row r="183" spans="1:8" ht="24" x14ac:dyDescent="0.25">
      <c r="A183" s="451"/>
      <c r="B183" s="53" t="s">
        <v>24</v>
      </c>
      <c r="C183" s="308"/>
      <c r="D183" s="78"/>
      <c r="E183" s="79"/>
      <c r="F183" s="78"/>
      <c r="G183" s="79"/>
      <c r="H183" s="290">
        <v>12.95</v>
      </c>
    </row>
    <row r="184" spans="1:8" x14ac:dyDescent="0.25">
      <c r="A184" s="451"/>
      <c r="B184" s="77" t="s">
        <v>36</v>
      </c>
      <c r="C184" s="308"/>
      <c r="D184" s="78"/>
      <c r="E184" s="79"/>
      <c r="F184" s="78"/>
      <c r="G184" s="79"/>
      <c r="H184" s="289">
        <f>SUM(H185:H189)</f>
        <v>16.957999999999998</v>
      </c>
    </row>
    <row r="185" spans="1:8" ht="24" x14ac:dyDescent="0.25">
      <c r="A185" s="451"/>
      <c r="B185" s="53" t="s">
        <v>20</v>
      </c>
      <c r="C185" s="308"/>
      <c r="D185" s="78"/>
      <c r="E185" s="79"/>
      <c r="F185" s="78"/>
      <c r="G185" s="79"/>
      <c r="H185" s="290">
        <v>6.9539999999999997</v>
      </c>
    </row>
    <row r="186" spans="1:8" ht="24" x14ac:dyDescent="0.25">
      <c r="A186" s="451"/>
      <c r="B186" s="53" t="s">
        <v>21</v>
      </c>
      <c r="C186" s="308"/>
      <c r="D186" s="78"/>
      <c r="E186" s="79"/>
      <c r="F186" s="78"/>
      <c r="G186" s="79"/>
      <c r="H186" s="56"/>
    </row>
    <row r="187" spans="1:8" x14ac:dyDescent="0.25">
      <c r="A187" s="451"/>
      <c r="B187" s="53" t="s">
        <v>22</v>
      </c>
      <c r="C187" s="308"/>
      <c r="D187" s="78"/>
      <c r="E187" s="79"/>
      <c r="F187" s="78"/>
      <c r="G187" s="79"/>
      <c r="H187" s="290">
        <v>2.3239999999999998</v>
      </c>
    </row>
    <row r="188" spans="1:8" ht="24" x14ac:dyDescent="0.25">
      <c r="A188" s="451"/>
      <c r="B188" s="53" t="s">
        <v>23</v>
      </c>
      <c r="C188" s="308"/>
      <c r="D188" s="78"/>
      <c r="E188" s="79"/>
      <c r="F188" s="78"/>
      <c r="G188" s="79"/>
      <c r="H188" s="290">
        <v>2.57</v>
      </c>
    </row>
    <row r="189" spans="1:8" ht="24.75" thickBot="1" x14ac:dyDescent="0.3">
      <c r="A189" s="451"/>
      <c r="B189" s="80" t="s">
        <v>24</v>
      </c>
      <c r="C189" s="308"/>
      <c r="D189" s="81"/>
      <c r="E189" s="82"/>
      <c r="F189" s="81"/>
      <c r="G189" s="82"/>
      <c r="H189" s="296">
        <v>5.1100000000000003</v>
      </c>
    </row>
    <row r="190" spans="1:8" ht="45.75" thickBot="1" x14ac:dyDescent="0.3">
      <c r="A190" s="451"/>
      <c r="B190" s="35" t="s">
        <v>44</v>
      </c>
      <c r="C190" s="308"/>
      <c r="D190" s="310" t="s">
        <v>8</v>
      </c>
      <c r="E190" s="37"/>
      <c r="F190" s="37"/>
      <c r="G190" s="37"/>
      <c r="H190" s="40"/>
    </row>
    <row r="191" spans="1:8" ht="28.5" x14ac:dyDescent="0.25">
      <c r="A191" s="451"/>
      <c r="B191" s="83" t="s">
        <v>32</v>
      </c>
      <c r="C191" s="308"/>
      <c r="D191" s="308"/>
      <c r="E191" s="76"/>
      <c r="F191" s="75"/>
      <c r="G191" s="76"/>
      <c r="H191" s="46"/>
    </row>
    <row r="192" spans="1:8" x14ac:dyDescent="0.25">
      <c r="A192" s="451"/>
      <c r="B192" s="57" t="s">
        <v>41</v>
      </c>
      <c r="C192" s="308"/>
      <c r="D192" s="308"/>
      <c r="E192" s="79"/>
      <c r="F192" s="78"/>
      <c r="G192" s="79"/>
      <c r="H192" s="56"/>
    </row>
    <row r="193" spans="1:8" x14ac:dyDescent="0.25">
      <c r="A193" s="451"/>
      <c r="B193" s="57" t="s">
        <v>40</v>
      </c>
      <c r="C193" s="308"/>
      <c r="D193" s="308"/>
      <c r="E193" s="79"/>
      <c r="F193" s="78"/>
      <c r="G193" s="79"/>
      <c r="H193" s="297">
        <v>405450</v>
      </c>
    </row>
    <row r="194" spans="1:8" x14ac:dyDescent="0.25">
      <c r="A194" s="451"/>
      <c r="B194" s="77" t="s">
        <v>33</v>
      </c>
      <c r="C194" s="308"/>
      <c r="D194" s="308"/>
      <c r="E194" s="79"/>
      <c r="F194" s="78"/>
      <c r="G194" s="79"/>
      <c r="H194" s="19"/>
    </row>
    <row r="195" spans="1:8" x14ac:dyDescent="0.25">
      <c r="A195" s="451"/>
      <c r="B195" s="57" t="s">
        <v>41</v>
      </c>
      <c r="C195" s="308"/>
      <c r="D195" s="308"/>
      <c r="E195" s="79"/>
      <c r="F195" s="78"/>
      <c r="G195" s="79"/>
      <c r="H195" s="19"/>
    </row>
    <row r="196" spans="1:8" x14ac:dyDescent="0.25">
      <c r="A196" s="451"/>
      <c r="B196" s="57" t="s">
        <v>40</v>
      </c>
      <c r="C196" s="308"/>
      <c r="D196" s="308"/>
      <c r="E196" s="79"/>
      <c r="F196" s="78"/>
      <c r="G196" s="79"/>
      <c r="H196" s="297">
        <v>471290</v>
      </c>
    </row>
    <row r="197" spans="1:8" x14ac:dyDescent="0.25">
      <c r="A197" s="451"/>
      <c r="B197" s="77" t="s">
        <v>38</v>
      </c>
      <c r="C197" s="308"/>
      <c r="D197" s="308"/>
      <c r="E197" s="79"/>
      <c r="F197" s="78"/>
      <c r="G197" s="79"/>
      <c r="H197" s="19"/>
    </row>
    <row r="198" spans="1:8" x14ac:dyDescent="0.25">
      <c r="A198" s="451"/>
      <c r="B198" s="57" t="s">
        <v>41</v>
      </c>
      <c r="C198" s="308"/>
      <c r="D198" s="308"/>
      <c r="E198" s="79"/>
      <c r="F198" s="78"/>
      <c r="G198" s="79"/>
      <c r="H198" s="19"/>
    </row>
    <row r="199" spans="1:8" x14ac:dyDescent="0.25">
      <c r="A199" s="451"/>
      <c r="B199" s="57" t="s">
        <v>40</v>
      </c>
      <c r="C199" s="308"/>
      <c r="D199" s="308"/>
      <c r="E199" s="79"/>
      <c r="F199" s="78"/>
      <c r="G199" s="79"/>
      <c r="H199" s="297" t="s">
        <v>59</v>
      </c>
    </row>
    <row r="200" spans="1:8" x14ac:dyDescent="0.25">
      <c r="A200" s="451"/>
      <c r="B200" s="77" t="s">
        <v>36</v>
      </c>
      <c r="C200" s="308"/>
      <c r="D200" s="308"/>
      <c r="E200" s="79"/>
      <c r="F200" s="78"/>
      <c r="G200" s="79"/>
      <c r="H200" s="19"/>
    </row>
    <row r="201" spans="1:8" x14ac:dyDescent="0.25">
      <c r="A201" s="451"/>
      <c r="B201" s="57" t="s">
        <v>41</v>
      </c>
      <c r="C201" s="308"/>
      <c r="D201" s="308"/>
      <c r="E201" s="79"/>
      <c r="F201" s="78"/>
      <c r="G201" s="79"/>
      <c r="H201" s="19"/>
    </row>
    <row r="202" spans="1:8" ht="15.75" thickBot="1" x14ac:dyDescent="0.3">
      <c r="A202" s="451"/>
      <c r="B202" s="58" t="s">
        <v>40</v>
      </c>
      <c r="C202" s="308"/>
      <c r="D202" s="309"/>
      <c r="E202" s="82"/>
      <c r="F202" s="81"/>
      <c r="G202" s="82"/>
      <c r="H202" s="298" t="s">
        <v>59</v>
      </c>
    </row>
    <row r="203" spans="1:8" ht="45.75" thickBot="1" x14ac:dyDescent="0.3">
      <c r="A203" s="451"/>
      <c r="B203" s="35" t="s">
        <v>45</v>
      </c>
      <c r="C203" s="308"/>
      <c r="D203" s="310" t="s">
        <v>8</v>
      </c>
      <c r="E203" s="37"/>
      <c r="F203" s="38"/>
      <c r="G203" s="37"/>
      <c r="H203" s="40"/>
    </row>
    <row r="204" spans="1:8" ht="28.5" x14ac:dyDescent="0.25">
      <c r="A204" s="451"/>
      <c r="B204" s="77" t="s">
        <v>32</v>
      </c>
      <c r="C204" s="308"/>
      <c r="D204" s="308"/>
      <c r="E204" s="79"/>
      <c r="F204" s="78"/>
      <c r="G204" s="79"/>
      <c r="H204" s="56"/>
    </row>
    <row r="205" spans="1:8" x14ac:dyDescent="0.25">
      <c r="A205" s="451"/>
      <c r="B205" s="57" t="s">
        <v>48</v>
      </c>
      <c r="C205" s="308"/>
      <c r="D205" s="308"/>
      <c r="E205" s="79"/>
      <c r="F205" s="78"/>
      <c r="G205" s="79"/>
      <c r="H205" s="297" t="s">
        <v>60</v>
      </c>
    </row>
    <row r="206" spans="1:8" x14ac:dyDescent="0.25">
      <c r="A206" s="451"/>
      <c r="B206" s="57" t="s">
        <v>49</v>
      </c>
      <c r="C206" s="308"/>
      <c r="D206" s="308"/>
      <c r="E206" s="79"/>
      <c r="F206" s="78"/>
      <c r="G206" s="79"/>
      <c r="H206" s="297">
        <v>697550</v>
      </c>
    </row>
    <row r="207" spans="1:8" x14ac:dyDescent="0.25">
      <c r="A207" s="451"/>
      <c r="B207" s="57" t="s">
        <v>194</v>
      </c>
      <c r="C207" s="308"/>
      <c r="D207" s="308"/>
      <c r="E207" s="79"/>
      <c r="F207" s="78"/>
      <c r="G207" s="79"/>
      <c r="H207" s="297" t="s">
        <v>61</v>
      </c>
    </row>
    <row r="208" spans="1:8" x14ac:dyDescent="0.25">
      <c r="A208" s="451"/>
      <c r="B208" s="57" t="s">
        <v>50</v>
      </c>
      <c r="C208" s="308"/>
      <c r="D208" s="308"/>
      <c r="E208" s="79"/>
      <c r="F208" s="78"/>
      <c r="G208" s="79"/>
      <c r="H208" s="297">
        <v>659380</v>
      </c>
    </row>
    <row r="209" spans="1:8" x14ac:dyDescent="0.25">
      <c r="A209" s="451"/>
      <c r="B209" s="77" t="s">
        <v>33</v>
      </c>
      <c r="C209" s="308"/>
      <c r="D209" s="308"/>
      <c r="E209" s="79"/>
      <c r="F209" s="78"/>
      <c r="G209" s="79"/>
      <c r="H209" s="19"/>
    </row>
    <row r="210" spans="1:8" x14ac:dyDescent="0.25">
      <c r="A210" s="451"/>
      <c r="B210" s="57" t="s">
        <v>48</v>
      </c>
      <c r="C210" s="308"/>
      <c r="D210" s="308"/>
      <c r="E210" s="79"/>
      <c r="F210" s="78"/>
      <c r="G210" s="79"/>
      <c r="H210" s="297" t="s">
        <v>62</v>
      </c>
    </row>
    <row r="211" spans="1:8" x14ac:dyDescent="0.25">
      <c r="A211" s="451"/>
      <c r="B211" s="57" t="s">
        <v>49</v>
      </c>
      <c r="C211" s="308"/>
      <c r="D211" s="308"/>
      <c r="E211" s="79"/>
      <c r="F211" s="78"/>
      <c r="G211" s="79"/>
      <c r="H211" s="297">
        <v>792780</v>
      </c>
    </row>
    <row r="212" spans="1:8" x14ac:dyDescent="0.25">
      <c r="A212" s="451"/>
      <c r="B212" s="57" t="s">
        <v>194</v>
      </c>
      <c r="C212" s="308"/>
      <c r="D212" s="308"/>
      <c r="E212" s="79"/>
      <c r="F212" s="78"/>
      <c r="G212" s="79"/>
      <c r="H212" s="297" t="s">
        <v>63</v>
      </c>
    </row>
    <row r="213" spans="1:8" x14ac:dyDescent="0.25">
      <c r="A213" s="451"/>
      <c r="B213" s="57" t="s">
        <v>50</v>
      </c>
      <c r="C213" s="308"/>
      <c r="D213" s="308"/>
      <c r="E213" s="79"/>
      <c r="F213" s="78"/>
      <c r="G213" s="79"/>
      <c r="H213" s="297">
        <v>687150</v>
      </c>
    </row>
    <row r="214" spans="1:8" x14ac:dyDescent="0.25">
      <c r="A214" s="451"/>
      <c r="B214" s="77" t="s">
        <v>38</v>
      </c>
      <c r="C214" s="308"/>
      <c r="D214" s="308"/>
      <c r="E214" s="79"/>
      <c r="F214" s="78"/>
      <c r="G214" s="79"/>
      <c r="H214" s="19"/>
    </row>
    <row r="215" spans="1:8" x14ac:dyDescent="0.25">
      <c r="A215" s="451"/>
      <c r="B215" s="57" t="s">
        <v>48</v>
      </c>
      <c r="C215" s="308"/>
      <c r="D215" s="308"/>
      <c r="E215" s="79"/>
      <c r="F215" s="78"/>
      <c r="G215" s="79"/>
      <c r="H215" s="297" t="s">
        <v>64</v>
      </c>
    </row>
    <row r="216" spans="1:8" x14ac:dyDescent="0.25">
      <c r="A216" s="451"/>
      <c r="B216" s="57" t="s">
        <v>49</v>
      </c>
      <c r="C216" s="308"/>
      <c r="D216" s="308"/>
      <c r="E216" s="79"/>
      <c r="F216" s="78"/>
      <c r="G216" s="79"/>
      <c r="H216" s="297">
        <v>1034220</v>
      </c>
    </row>
    <row r="217" spans="1:8" x14ac:dyDescent="0.25">
      <c r="A217" s="451"/>
      <c r="B217" s="57" t="s">
        <v>194</v>
      </c>
      <c r="C217" s="308"/>
      <c r="D217" s="308"/>
      <c r="E217" s="79"/>
      <c r="F217" s="78"/>
      <c r="G217" s="79"/>
      <c r="H217" s="297" t="s">
        <v>65</v>
      </c>
    </row>
    <row r="218" spans="1:8" x14ac:dyDescent="0.25">
      <c r="A218" s="451"/>
      <c r="B218" s="57" t="s">
        <v>50</v>
      </c>
      <c r="C218" s="308"/>
      <c r="D218" s="308"/>
      <c r="E218" s="79"/>
      <c r="F218" s="78"/>
      <c r="G218" s="79"/>
      <c r="H218" s="297">
        <v>778250</v>
      </c>
    </row>
    <row r="219" spans="1:8" x14ac:dyDescent="0.25">
      <c r="A219" s="451"/>
      <c r="B219" s="77" t="s">
        <v>36</v>
      </c>
      <c r="C219" s="308"/>
      <c r="D219" s="308"/>
      <c r="E219" s="79"/>
      <c r="F219" s="78"/>
      <c r="G219" s="79"/>
      <c r="H219" s="19"/>
    </row>
    <row r="220" spans="1:8" x14ac:dyDescent="0.25">
      <c r="A220" s="451"/>
      <c r="B220" s="57" t="s">
        <v>48</v>
      </c>
      <c r="C220" s="308"/>
      <c r="D220" s="308"/>
      <c r="E220" s="79"/>
      <c r="F220" s="78"/>
      <c r="G220" s="79"/>
      <c r="H220" s="297" t="s">
        <v>66</v>
      </c>
    </row>
    <row r="221" spans="1:8" x14ac:dyDescent="0.25">
      <c r="A221" s="451"/>
      <c r="B221" s="57" t="s">
        <v>49</v>
      </c>
      <c r="C221" s="308"/>
      <c r="D221" s="311"/>
      <c r="E221" s="82"/>
      <c r="F221" s="81"/>
      <c r="G221" s="82"/>
      <c r="H221" s="298">
        <v>1406560</v>
      </c>
    </row>
    <row r="222" spans="1:8" x14ac:dyDescent="0.25">
      <c r="A222" s="451"/>
      <c r="B222" s="57" t="s">
        <v>194</v>
      </c>
      <c r="C222" s="308"/>
      <c r="D222" s="311"/>
      <c r="E222" s="82"/>
      <c r="F222" s="81"/>
      <c r="G222" s="82"/>
      <c r="H222" s="298" t="s">
        <v>67</v>
      </c>
    </row>
    <row r="223" spans="1:8" ht="15.75" thickBot="1" x14ac:dyDescent="0.3">
      <c r="A223" s="451"/>
      <c r="B223" s="57" t="s">
        <v>50</v>
      </c>
      <c r="C223" s="308"/>
      <c r="D223" s="309"/>
      <c r="E223" s="82"/>
      <c r="F223" s="81"/>
      <c r="G223" s="82"/>
      <c r="H223" s="298">
        <v>929920</v>
      </c>
    </row>
    <row r="224" spans="1:8" ht="30.75" thickBot="1" x14ac:dyDescent="0.3">
      <c r="A224" s="451"/>
      <c r="B224" s="84" t="s">
        <v>46</v>
      </c>
      <c r="C224" s="308"/>
      <c r="D224" s="307" t="s">
        <v>7</v>
      </c>
      <c r="E224" s="85"/>
      <c r="F224" s="37"/>
      <c r="G224" s="38"/>
      <c r="H224" s="86"/>
    </row>
    <row r="225" spans="1:8" ht="28.5" x14ac:dyDescent="0.25">
      <c r="A225" s="451"/>
      <c r="B225" s="83" t="s">
        <v>32</v>
      </c>
      <c r="C225" s="308"/>
      <c r="D225" s="308"/>
      <c r="E225" s="44"/>
      <c r="F225" s="43"/>
      <c r="G225" s="44"/>
      <c r="H225" s="422">
        <v>5553</v>
      </c>
    </row>
    <row r="226" spans="1:8" x14ac:dyDescent="0.25">
      <c r="A226" s="451"/>
      <c r="B226" s="77" t="s">
        <v>33</v>
      </c>
      <c r="C226" s="308"/>
      <c r="D226" s="308"/>
      <c r="E226" s="50"/>
      <c r="F226" s="49"/>
      <c r="G226" s="50"/>
      <c r="H226" s="297">
        <v>1646</v>
      </c>
    </row>
    <row r="227" spans="1:8" x14ac:dyDescent="0.25">
      <c r="A227" s="451"/>
      <c r="B227" s="77" t="s">
        <v>38</v>
      </c>
      <c r="C227" s="308"/>
      <c r="D227" s="308"/>
      <c r="E227" s="50"/>
      <c r="F227" s="49"/>
      <c r="G227" s="50"/>
      <c r="H227" s="297">
        <v>1268</v>
      </c>
    </row>
    <row r="228" spans="1:8" x14ac:dyDescent="0.25">
      <c r="A228" s="451"/>
      <c r="B228" s="77" t="s">
        <v>36</v>
      </c>
      <c r="C228" s="308"/>
      <c r="D228" s="308"/>
      <c r="E228" s="50"/>
      <c r="F228" s="49"/>
      <c r="G228" s="50"/>
      <c r="H228" s="297">
        <v>974</v>
      </c>
    </row>
    <row r="229" spans="1:8" ht="30" x14ac:dyDescent="0.25">
      <c r="A229" s="451"/>
      <c r="B229" s="25" t="s">
        <v>42</v>
      </c>
      <c r="C229" s="308"/>
      <c r="D229" s="308"/>
      <c r="E229" s="50"/>
      <c r="F229" s="49"/>
      <c r="G229" s="50"/>
      <c r="H229" s="19"/>
    </row>
    <row r="230" spans="1:8" x14ac:dyDescent="0.25">
      <c r="A230" s="451"/>
      <c r="B230" s="77" t="s">
        <v>33</v>
      </c>
      <c r="C230" s="308"/>
      <c r="D230" s="308"/>
      <c r="E230" s="50"/>
      <c r="F230" s="49"/>
      <c r="G230" s="50"/>
      <c r="H230" s="297">
        <v>3174</v>
      </c>
    </row>
    <row r="231" spans="1:8" x14ac:dyDescent="0.25">
      <c r="A231" s="451"/>
      <c r="B231" s="77" t="s">
        <v>38</v>
      </c>
      <c r="C231" s="308"/>
      <c r="D231" s="308"/>
      <c r="E231" s="50"/>
      <c r="F231" s="49"/>
      <c r="G231" s="50"/>
      <c r="H231" s="297">
        <v>533</v>
      </c>
    </row>
    <row r="232" spans="1:8" x14ac:dyDescent="0.25">
      <c r="A232" s="451"/>
      <c r="B232" s="77" t="s">
        <v>36</v>
      </c>
      <c r="C232" s="308"/>
      <c r="D232" s="308"/>
      <c r="E232" s="50"/>
      <c r="F232" s="49"/>
      <c r="G232" s="50"/>
      <c r="H232" s="297">
        <v>217</v>
      </c>
    </row>
    <row r="233" spans="1:8" ht="30" x14ac:dyDescent="0.25">
      <c r="A233" s="451"/>
      <c r="B233" s="25" t="s">
        <v>43</v>
      </c>
      <c r="C233" s="308"/>
      <c r="D233" s="308"/>
      <c r="E233" s="50"/>
      <c r="F233" s="49"/>
      <c r="G233" s="50"/>
      <c r="H233" s="19"/>
    </row>
    <row r="234" spans="1:8" ht="15.75" thickBot="1" x14ac:dyDescent="0.3">
      <c r="A234" s="451"/>
      <c r="B234" s="87" t="s">
        <v>36</v>
      </c>
      <c r="C234" s="309"/>
      <c r="D234" s="309"/>
      <c r="E234" s="63"/>
      <c r="F234" s="62"/>
      <c r="G234" s="63"/>
      <c r="H234" s="423">
        <v>1864</v>
      </c>
    </row>
    <row r="235" spans="1:8" ht="75.75" thickBot="1" x14ac:dyDescent="0.3">
      <c r="A235" s="451"/>
      <c r="B235" s="35" t="s">
        <v>47</v>
      </c>
      <c r="C235" s="312" t="s">
        <v>19</v>
      </c>
      <c r="D235" s="73" t="s">
        <v>7</v>
      </c>
      <c r="E235" s="37"/>
      <c r="F235" s="38"/>
      <c r="G235" s="37"/>
      <c r="H235" s="40"/>
    </row>
    <row r="236" spans="1:8" ht="28.5" x14ac:dyDescent="0.25">
      <c r="A236" s="451"/>
      <c r="B236" s="83" t="s">
        <v>32</v>
      </c>
      <c r="C236" s="313"/>
      <c r="D236" s="75"/>
      <c r="E236" s="76"/>
      <c r="F236" s="75"/>
      <c r="G236" s="76"/>
      <c r="H236" s="286">
        <f>SUM(H237:H241)</f>
        <v>886.02</v>
      </c>
    </row>
    <row r="237" spans="1:8" ht="24" x14ac:dyDescent="0.25">
      <c r="A237" s="451"/>
      <c r="B237" s="53" t="s">
        <v>20</v>
      </c>
      <c r="C237" s="313"/>
      <c r="D237" s="78"/>
      <c r="E237" s="79"/>
      <c r="F237" s="78"/>
      <c r="G237" s="79"/>
      <c r="H237" s="290">
        <v>325.97000000000003</v>
      </c>
    </row>
    <row r="238" spans="1:8" ht="24" x14ac:dyDescent="0.25">
      <c r="A238" s="451"/>
      <c r="B238" s="53" t="s">
        <v>21</v>
      </c>
      <c r="C238" s="313"/>
      <c r="D238" s="78"/>
      <c r="E238" s="79"/>
      <c r="F238" s="78"/>
      <c r="G238" s="79"/>
      <c r="H238" s="56"/>
    </row>
    <row r="239" spans="1:8" x14ac:dyDescent="0.25">
      <c r="A239" s="451"/>
      <c r="B239" s="53" t="s">
        <v>22</v>
      </c>
      <c r="C239" s="313"/>
      <c r="D239" s="78"/>
      <c r="E239" s="79"/>
      <c r="F239" s="78"/>
      <c r="G239" s="79"/>
      <c r="H239" s="290">
        <v>174.99</v>
      </c>
    </row>
    <row r="240" spans="1:8" ht="24" x14ac:dyDescent="0.25">
      <c r="A240" s="451"/>
      <c r="B240" s="53" t="s">
        <v>23</v>
      </c>
      <c r="C240" s="313"/>
      <c r="D240" s="78"/>
      <c r="E240" s="79"/>
      <c r="F240" s="78"/>
      <c r="G240" s="79"/>
      <c r="H240" s="56"/>
    </row>
    <row r="241" spans="1:8" ht="24" x14ac:dyDescent="0.25">
      <c r="A241" s="451"/>
      <c r="B241" s="53" t="s">
        <v>24</v>
      </c>
      <c r="C241" s="313"/>
      <c r="D241" s="78"/>
      <c r="E241" s="79"/>
      <c r="F241" s="78"/>
      <c r="G241" s="79"/>
      <c r="H241" s="290">
        <v>385.06</v>
      </c>
    </row>
    <row r="242" spans="1:8" x14ac:dyDescent="0.25">
      <c r="A242" s="451"/>
      <c r="B242" s="77" t="s">
        <v>33</v>
      </c>
      <c r="C242" s="313"/>
      <c r="D242" s="78"/>
      <c r="E242" s="79"/>
      <c r="F242" s="78"/>
      <c r="G242" s="79"/>
      <c r="H242" s="289">
        <f>SUM(H243:H247)</f>
        <v>141.976</v>
      </c>
    </row>
    <row r="243" spans="1:8" ht="24" x14ac:dyDescent="0.25">
      <c r="A243" s="451"/>
      <c r="B243" s="53" t="s">
        <v>20</v>
      </c>
      <c r="C243" s="313"/>
      <c r="D243" s="78"/>
      <c r="E243" s="79"/>
      <c r="F243" s="78"/>
      <c r="G243" s="79"/>
      <c r="H243" s="290">
        <v>52.232999999999997</v>
      </c>
    </row>
    <row r="244" spans="1:8" ht="24" x14ac:dyDescent="0.25">
      <c r="A244" s="451"/>
      <c r="B244" s="53" t="s">
        <v>21</v>
      </c>
      <c r="C244" s="313"/>
      <c r="D244" s="78"/>
      <c r="E244" s="79"/>
      <c r="F244" s="78"/>
      <c r="G244" s="79"/>
      <c r="H244" s="56"/>
    </row>
    <row r="245" spans="1:8" x14ac:dyDescent="0.25">
      <c r="A245" s="451"/>
      <c r="B245" s="53" t="s">
        <v>22</v>
      </c>
      <c r="C245" s="313"/>
      <c r="D245" s="78"/>
      <c r="E245" s="79"/>
      <c r="F245" s="78"/>
      <c r="G245" s="79"/>
      <c r="H245" s="290">
        <v>28.042999999999999</v>
      </c>
    </row>
    <row r="246" spans="1:8" ht="24" x14ac:dyDescent="0.25">
      <c r="A246" s="451"/>
      <c r="B246" s="53" t="s">
        <v>23</v>
      </c>
      <c r="C246" s="313"/>
      <c r="D246" s="78"/>
      <c r="E246" s="79"/>
      <c r="F246" s="78"/>
      <c r="G246" s="79"/>
      <c r="H246" s="56"/>
    </row>
    <row r="247" spans="1:8" ht="24" x14ac:dyDescent="0.25">
      <c r="A247" s="451"/>
      <c r="B247" s="53" t="s">
        <v>24</v>
      </c>
      <c r="C247" s="313"/>
      <c r="D247" s="78"/>
      <c r="E247" s="79"/>
      <c r="F247" s="78"/>
      <c r="G247" s="79"/>
      <c r="H247" s="290">
        <v>61.7</v>
      </c>
    </row>
    <row r="248" spans="1:8" x14ac:dyDescent="0.25">
      <c r="A248" s="451"/>
      <c r="B248" s="77" t="s">
        <v>38</v>
      </c>
      <c r="C248" s="313"/>
      <c r="D248" s="78"/>
      <c r="E248" s="79"/>
      <c r="F248" s="78"/>
      <c r="G248" s="79"/>
      <c r="H248" s="289">
        <f>SUM(H249:H253)</f>
        <v>28.536000000000001</v>
      </c>
    </row>
    <row r="249" spans="1:8" ht="24" x14ac:dyDescent="0.25">
      <c r="A249" s="451"/>
      <c r="B249" s="53" t="s">
        <v>20</v>
      </c>
      <c r="C249" s="313"/>
      <c r="D249" s="78"/>
      <c r="E249" s="79"/>
      <c r="F249" s="78"/>
      <c r="G249" s="79"/>
      <c r="H249" s="290">
        <v>9.7530000000000001</v>
      </c>
    </row>
    <row r="250" spans="1:8" ht="24" x14ac:dyDescent="0.25">
      <c r="A250" s="451"/>
      <c r="B250" s="53" t="s">
        <v>21</v>
      </c>
      <c r="C250" s="313"/>
      <c r="D250" s="78"/>
      <c r="E250" s="79"/>
      <c r="F250" s="78"/>
      <c r="G250" s="79"/>
      <c r="H250" s="56"/>
    </row>
    <row r="251" spans="1:8" x14ac:dyDescent="0.25">
      <c r="A251" s="451"/>
      <c r="B251" s="53" t="s">
        <v>22</v>
      </c>
      <c r="C251" s="313"/>
      <c r="D251" s="78"/>
      <c r="E251" s="79"/>
      <c r="F251" s="78"/>
      <c r="G251" s="79"/>
      <c r="H251" s="290">
        <v>5</v>
      </c>
    </row>
    <row r="252" spans="1:8" ht="24" x14ac:dyDescent="0.25">
      <c r="A252" s="451"/>
      <c r="B252" s="53" t="s">
        <v>23</v>
      </c>
      <c r="C252" s="313"/>
      <c r="D252" s="78"/>
      <c r="E252" s="79"/>
      <c r="F252" s="78"/>
      <c r="G252" s="79"/>
      <c r="H252" s="290">
        <v>2.7730000000000001</v>
      </c>
    </row>
    <row r="253" spans="1:8" ht="24" x14ac:dyDescent="0.25">
      <c r="A253" s="451"/>
      <c r="B253" s="53" t="s">
        <v>24</v>
      </c>
      <c r="C253" s="313"/>
      <c r="D253" s="78"/>
      <c r="E253" s="79"/>
      <c r="F253" s="78"/>
      <c r="G253" s="79"/>
      <c r="H253" s="290">
        <v>11.01</v>
      </c>
    </row>
    <row r="254" spans="1:8" x14ac:dyDescent="0.25">
      <c r="A254" s="451"/>
      <c r="B254" s="77" t="s">
        <v>36</v>
      </c>
      <c r="C254" s="313"/>
      <c r="D254" s="78"/>
      <c r="E254" s="79"/>
      <c r="F254" s="78"/>
      <c r="G254" s="79"/>
      <c r="H254" s="289">
        <f>SUM(H255:H259)</f>
        <v>16.956</v>
      </c>
    </row>
    <row r="255" spans="1:8" ht="24" x14ac:dyDescent="0.25">
      <c r="A255" s="451"/>
      <c r="B255" s="53" t="s">
        <v>20</v>
      </c>
      <c r="C255" s="313"/>
      <c r="D255" s="78"/>
      <c r="E255" s="79"/>
      <c r="F255" s="78"/>
      <c r="G255" s="79"/>
      <c r="H255" s="290">
        <v>6.9530000000000003</v>
      </c>
    </row>
    <row r="256" spans="1:8" ht="24" x14ac:dyDescent="0.25">
      <c r="A256" s="451"/>
      <c r="B256" s="53" t="s">
        <v>21</v>
      </c>
      <c r="C256" s="313"/>
      <c r="D256" s="78"/>
      <c r="E256" s="79"/>
      <c r="F256" s="78"/>
      <c r="G256" s="79"/>
      <c r="H256" s="56"/>
    </row>
    <row r="257" spans="1:8" x14ac:dyDescent="0.25">
      <c r="A257" s="451"/>
      <c r="B257" s="53" t="s">
        <v>22</v>
      </c>
      <c r="C257" s="313"/>
      <c r="D257" s="78"/>
      <c r="E257" s="79"/>
      <c r="F257" s="78"/>
      <c r="G257" s="79"/>
      <c r="H257" s="290">
        <v>2.323</v>
      </c>
    </row>
    <row r="258" spans="1:8" ht="24" x14ac:dyDescent="0.25">
      <c r="A258" s="451"/>
      <c r="B258" s="53" t="s">
        <v>23</v>
      </c>
      <c r="C258" s="313"/>
      <c r="D258" s="78"/>
      <c r="E258" s="79"/>
      <c r="F258" s="78"/>
      <c r="G258" s="79"/>
      <c r="H258" s="290">
        <v>2.57</v>
      </c>
    </row>
    <row r="259" spans="1:8" ht="24.75" thickBot="1" x14ac:dyDescent="0.3">
      <c r="A259" s="451"/>
      <c r="B259" s="80" t="s">
        <v>24</v>
      </c>
      <c r="C259" s="313"/>
      <c r="D259" s="81"/>
      <c r="E259" s="82"/>
      <c r="F259" s="81"/>
      <c r="G259" s="82"/>
      <c r="H259" s="296">
        <v>5.1100000000000003</v>
      </c>
    </row>
    <row r="260" spans="1:8" ht="45.75" thickBot="1" x14ac:dyDescent="0.3">
      <c r="A260" s="451"/>
      <c r="B260" s="35" t="s">
        <v>44</v>
      </c>
      <c r="C260" s="313"/>
      <c r="D260" s="310" t="s">
        <v>8</v>
      </c>
      <c r="E260" s="37"/>
      <c r="F260" s="38"/>
      <c r="G260" s="37"/>
      <c r="H260" s="86"/>
    </row>
    <row r="261" spans="1:8" ht="28.5" x14ac:dyDescent="0.25">
      <c r="A261" s="451"/>
      <c r="B261" s="83" t="s">
        <v>32</v>
      </c>
      <c r="C261" s="313"/>
      <c r="D261" s="308"/>
      <c r="E261" s="76"/>
      <c r="F261" s="75"/>
      <c r="G261" s="76"/>
      <c r="H261" s="88"/>
    </row>
    <row r="262" spans="1:8" x14ac:dyDescent="0.25">
      <c r="A262" s="451"/>
      <c r="B262" s="57" t="s">
        <v>41</v>
      </c>
      <c r="C262" s="313"/>
      <c r="D262" s="308"/>
      <c r="E262" s="79"/>
      <c r="F262" s="78"/>
      <c r="G262" s="79"/>
      <c r="H262" s="89"/>
    </row>
    <row r="263" spans="1:8" x14ac:dyDescent="0.25">
      <c r="A263" s="451"/>
      <c r="B263" s="57" t="s">
        <v>40</v>
      </c>
      <c r="C263" s="313"/>
      <c r="D263" s="308"/>
      <c r="E263" s="79"/>
      <c r="F263" s="78"/>
      <c r="G263" s="79"/>
      <c r="H263" s="297">
        <v>413940</v>
      </c>
    </row>
    <row r="264" spans="1:8" x14ac:dyDescent="0.25">
      <c r="A264" s="451"/>
      <c r="B264" s="77" t="s">
        <v>33</v>
      </c>
      <c r="C264" s="313"/>
      <c r="D264" s="308"/>
      <c r="E264" s="79"/>
      <c r="F264" s="78"/>
      <c r="G264" s="79"/>
      <c r="H264" s="19"/>
    </row>
    <row r="265" spans="1:8" x14ac:dyDescent="0.25">
      <c r="A265" s="451"/>
      <c r="B265" s="57" t="s">
        <v>41</v>
      </c>
      <c r="C265" s="313"/>
      <c r="D265" s="308"/>
      <c r="E265" s="79"/>
      <c r="F265" s="78"/>
      <c r="G265" s="79"/>
      <c r="H265" s="89"/>
    </row>
    <row r="266" spans="1:8" x14ac:dyDescent="0.25">
      <c r="A266" s="451"/>
      <c r="B266" s="57" t="s">
        <v>40</v>
      </c>
      <c r="C266" s="313"/>
      <c r="D266" s="308"/>
      <c r="E266" s="79"/>
      <c r="F266" s="78"/>
      <c r="G266" s="79"/>
      <c r="H266" s="297">
        <v>420160</v>
      </c>
    </row>
    <row r="267" spans="1:8" x14ac:dyDescent="0.25">
      <c r="A267" s="451"/>
      <c r="B267" s="77" t="s">
        <v>38</v>
      </c>
      <c r="C267" s="313"/>
      <c r="D267" s="308"/>
      <c r="E267" s="79"/>
      <c r="F267" s="78"/>
      <c r="G267" s="79"/>
      <c r="H267" s="19"/>
    </row>
    <row r="268" spans="1:8" x14ac:dyDescent="0.25">
      <c r="A268" s="451"/>
      <c r="B268" s="57" t="s">
        <v>41</v>
      </c>
      <c r="C268" s="313"/>
      <c r="D268" s="308"/>
      <c r="E268" s="79"/>
      <c r="F268" s="78"/>
      <c r="G268" s="79"/>
      <c r="H268" s="89"/>
    </row>
    <row r="269" spans="1:8" x14ac:dyDescent="0.25">
      <c r="A269" s="451"/>
      <c r="B269" s="57" t="s">
        <v>40</v>
      </c>
      <c r="C269" s="313"/>
      <c r="D269" s="308"/>
      <c r="E269" s="79"/>
      <c r="F269" s="78"/>
      <c r="G269" s="79"/>
      <c r="H269" s="297">
        <v>451890</v>
      </c>
    </row>
    <row r="270" spans="1:8" x14ac:dyDescent="0.25">
      <c r="A270" s="451"/>
      <c r="B270" s="77" t="s">
        <v>36</v>
      </c>
      <c r="C270" s="313"/>
      <c r="D270" s="308"/>
      <c r="E270" s="79"/>
      <c r="F270" s="78"/>
      <c r="G270" s="79"/>
      <c r="H270" s="19"/>
    </row>
    <row r="271" spans="1:8" x14ac:dyDescent="0.25">
      <c r="A271" s="451"/>
      <c r="B271" s="57" t="s">
        <v>41</v>
      </c>
      <c r="C271" s="313"/>
      <c r="D271" s="308"/>
      <c r="E271" s="79"/>
      <c r="F271" s="78"/>
      <c r="G271" s="79"/>
      <c r="H271" s="89"/>
    </row>
    <row r="272" spans="1:8" ht="15.75" thickBot="1" x14ac:dyDescent="0.3">
      <c r="A272" s="451"/>
      <c r="B272" s="57" t="s">
        <v>40</v>
      </c>
      <c r="C272" s="313"/>
      <c r="D272" s="309"/>
      <c r="E272" s="82"/>
      <c r="F272" s="81"/>
      <c r="G272" s="82"/>
      <c r="H272" s="298" t="s">
        <v>68</v>
      </c>
    </row>
    <row r="273" spans="1:8" ht="45.75" thickBot="1" x14ac:dyDescent="0.3">
      <c r="A273" s="451"/>
      <c r="B273" s="90" t="s">
        <v>45</v>
      </c>
      <c r="C273" s="313"/>
      <c r="D273" s="310" t="s">
        <v>8</v>
      </c>
      <c r="E273" s="37"/>
      <c r="F273" s="38"/>
      <c r="G273" s="37"/>
      <c r="H273" s="91"/>
    </row>
    <row r="274" spans="1:8" ht="29.25" thickBot="1" x14ac:dyDescent="0.3">
      <c r="A274" s="451"/>
      <c r="B274" s="41" t="s">
        <v>32</v>
      </c>
      <c r="C274" s="313"/>
      <c r="D274" s="308"/>
      <c r="E274" s="76"/>
      <c r="F274" s="75"/>
      <c r="G274" s="76"/>
      <c r="H274" s="88"/>
    </row>
    <row r="275" spans="1:8" x14ac:dyDescent="0.25">
      <c r="A275" s="451"/>
      <c r="B275" s="57" t="s">
        <v>48</v>
      </c>
      <c r="C275" s="313"/>
      <c r="D275" s="308"/>
      <c r="E275" s="79"/>
      <c r="F275" s="78"/>
      <c r="G275" s="79"/>
      <c r="H275" s="297">
        <v>814500</v>
      </c>
    </row>
    <row r="276" spans="1:8" x14ac:dyDescent="0.25">
      <c r="A276" s="451"/>
      <c r="B276" s="57" t="s">
        <v>49</v>
      </c>
      <c r="C276" s="313"/>
      <c r="D276" s="308"/>
      <c r="E276" s="79"/>
      <c r="F276" s="78"/>
      <c r="G276" s="79"/>
      <c r="H276" s="297" t="s">
        <v>69</v>
      </c>
    </row>
    <row r="277" spans="1:8" x14ac:dyDescent="0.25">
      <c r="A277" s="451"/>
      <c r="B277" s="57" t="s">
        <v>194</v>
      </c>
      <c r="C277" s="313"/>
      <c r="D277" s="308"/>
      <c r="E277" s="79"/>
      <c r="F277" s="78"/>
      <c r="G277" s="79"/>
      <c r="H277" s="297">
        <v>774720</v>
      </c>
    </row>
    <row r="278" spans="1:8" x14ac:dyDescent="0.25">
      <c r="A278" s="451"/>
      <c r="B278" s="57" t="s">
        <v>50</v>
      </c>
      <c r="C278" s="313"/>
      <c r="D278" s="308"/>
      <c r="E278" s="79"/>
      <c r="F278" s="78"/>
      <c r="G278" s="79"/>
      <c r="H278" s="297" t="s">
        <v>70</v>
      </c>
    </row>
    <row r="279" spans="1:8" x14ac:dyDescent="0.25">
      <c r="A279" s="451"/>
      <c r="B279" s="77" t="s">
        <v>33</v>
      </c>
      <c r="C279" s="313"/>
      <c r="D279" s="308"/>
      <c r="E279" s="79"/>
      <c r="F279" s="78"/>
      <c r="G279" s="79"/>
      <c r="H279" s="19"/>
    </row>
    <row r="280" spans="1:8" x14ac:dyDescent="0.25">
      <c r="A280" s="451"/>
      <c r="B280" s="57" t="s">
        <v>48</v>
      </c>
      <c r="C280" s="313"/>
      <c r="D280" s="308"/>
      <c r="E280" s="79"/>
      <c r="F280" s="78"/>
      <c r="G280" s="79"/>
      <c r="H280" s="297">
        <v>862530</v>
      </c>
    </row>
    <row r="281" spans="1:8" x14ac:dyDescent="0.25">
      <c r="A281" s="451"/>
      <c r="B281" s="57" t="s">
        <v>49</v>
      </c>
      <c r="C281" s="313"/>
      <c r="D281" s="308"/>
      <c r="E281" s="79"/>
      <c r="F281" s="78"/>
      <c r="G281" s="79"/>
      <c r="H281" s="297" t="s">
        <v>71</v>
      </c>
    </row>
    <row r="282" spans="1:8" x14ac:dyDescent="0.25">
      <c r="A282" s="451"/>
      <c r="B282" s="57" t="s">
        <v>194</v>
      </c>
      <c r="C282" s="313"/>
      <c r="D282" s="308"/>
      <c r="E282" s="79"/>
      <c r="F282" s="78"/>
      <c r="G282" s="79"/>
      <c r="H282" s="297">
        <v>786520</v>
      </c>
    </row>
    <row r="283" spans="1:8" x14ac:dyDescent="0.25">
      <c r="A283" s="451"/>
      <c r="B283" s="57" t="s">
        <v>50</v>
      </c>
      <c r="C283" s="313"/>
      <c r="D283" s="308"/>
      <c r="E283" s="79"/>
      <c r="F283" s="78"/>
      <c r="G283" s="79"/>
      <c r="H283" s="297" t="s">
        <v>72</v>
      </c>
    </row>
    <row r="284" spans="1:8" x14ac:dyDescent="0.25">
      <c r="A284" s="451"/>
      <c r="B284" s="77" t="s">
        <v>38</v>
      </c>
      <c r="C284" s="313"/>
      <c r="D284" s="308"/>
      <c r="E284" s="79"/>
      <c r="F284" s="78"/>
      <c r="G284" s="79"/>
      <c r="H284" s="19"/>
    </row>
    <row r="285" spans="1:8" x14ac:dyDescent="0.25">
      <c r="A285" s="451"/>
      <c r="B285" s="57" t="s">
        <v>48</v>
      </c>
      <c r="C285" s="313"/>
      <c r="D285" s="308"/>
      <c r="E285" s="79"/>
      <c r="F285" s="78"/>
      <c r="G285" s="79"/>
      <c r="H285" s="297">
        <v>1015790</v>
      </c>
    </row>
    <row r="286" spans="1:8" x14ac:dyDescent="0.25">
      <c r="A286" s="451"/>
      <c r="B286" s="57" t="s">
        <v>49</v>
      </c>
      <c r="C286" s="313"/>
      <c r="D286" s="308"/>
      <c r="E286" s="79"/>
      <c r="F286" s="78"/>
      <c r="G286" s="79"/>
      <c r="H286" s="297" t="s">
        <v>73</v>
      </c>
    </row>
    <row r="287" spans="1:8" x14ac:dyDescent="0.25">
      <c r="A287" s="451"/>
      <c r="B287" s="57" t="s">
        <v>194</v>
      </c>
      <c r="C287" s="313"/>
      <c r="D287" s="308"/>
      <c r="E287" s="79"/>
      <c r="F287" s="78"/>
      <c r="G287" s="79"/>
      <c r="H287" s="297">
        <v>1070980</v>
      </c>
    </row>
    <row r="288" spans="1:8" x14ac:dyDescent="0.25">
      <c r="A288" s="451"/>
      <c r="B288" s="57" t="s">
        <v>50</v>
      </c>
      <c r="C288" s="313"/>
      <c r="D288" s="308"/>
      <c r="E288" s="79"/>
      <c r="F288" s="78"/>
      <c r="G288" s="79"/>
      <c r="H288" s="297" t="s">
        <v>74</v>
      </c>
    </row>
    <row r="289" spans="1:8" x14ac:dyDescent="0.25">
      <c r="A289" s="451"/>
      <c r="B289" s="77" t="s">
        <v>36</v>
      </c>
      <c r="C289" s="313"/>
      <c r="D289" s="308"/>
      <c r="E289" s="79"/>
      <c r="F289" s="78"/>
      <c r="G289" s="79"/>
      <c r="H289" s="19"/>
    </row>
    <row r="290" spans="1:8" x14ac:dyDescent="0.25">
      <c r="A290" s="451"/>
      <c r="B290" s="57" t="s">
        <v>48</v>
      </c>
      <c r="C290" s="313"/>
      <c r="D290" s="308"/>
      <c r="E290" s="79"/>
      <c r="F290" s="78"/>
      <c r="G290" s="79"/>
      <c r="H290" s="297">
        <v>1296200</v>
      </c>
    </row>
    <row r="291" spans="1:8" x14ac:dyDescent="0.25">
      <c r="A291" s="451"/>
      <c r="B291" s="57" t="s">
        <v>49</v>
      </c>
      <c r="C291" s="313"/>
      <c r="D291" s="311"/>
      <c r="E291" s="82"/>
      <c r="F291" s="81"/>
      <c r="G291" s="82"/>
      <c r="H291" s="298" t="s">
        <v>75</v>
      </c>
    </row>
    <row r="292" spans="1:8" x14ac:dyDescent="0.25">
      <c r="A292" s="451"/>
      <c r="B292" s="57" t="s">
        <v>194</v>
      </c>
      <c r="C292" s="313"/>
      <c r="D292" s="311"/>
      <c r="E292" s="82"/>
      <c r="F292" s="81"/>
      <c r="G292" s="82"/>
      <c r="H292" s="298">
        <v>1295370</v>
      </c>
    </row>
    <row r="293" spans="1:8" ht="15.75" thickBot="1" x14ac:dyDescent="0.3">
      <c r="A293" s="451"/>
      <c r="B293" s="57" t="s">
        <v>50</v>
      </c>
      <c r="C293" s="313"/>
      <c r="D293" s="309"/>
      <c r="E293" s="82"/>
      <c r="F293" s="81"/>
      <c r="G293" s="82"/>
      <c r="H293" s="298" t="s">
        <v>76</v>
      </c>
    </row>
    <row r="294" spans="1:8" ht="30.75" thickBot="1" x14ac:dyDescent="0.3">
      <c r="A294" s="451"/>
      <c r="B294" s="84" t="s">
        <v>46</v>
      </c>
      <c r="C294" s="313"/>
      <c r="D294" s="307" t="s">
        <v>7</v>
      </c>
      <c r="E294" s="85"/>
      <c r="F294" s="37"/>
      <c r="G294" s="38"/>
      <c r="H294" s="91"/>
    </row>
    <row r="295" spans="1:8" ht="28.5" x14ac:dyDescent="0.25">
      <c r="A295" s="451"/>
      <c r="B295" s="83" t="s">
        <v>32</v>
      </c>
      <c r="C295" s="313"/>
      <c r="D295" s="308"/>
      <c r="E295" s="44"/>
      <c r="F295" s="43"/>
      <c r="G295" s="44"/>
      <c r="H295" s="422">
        <v>5553</v>
      </c>
    </row>
    <row r="296" spans="1:8" x14ac:dyDescent="0.25">
      <c r="A296" s="451"/>
      <c r="B296" s="77" t="s">
        <v>33</v>
      </c>
      <c r="C296" s="313"/>
      <c r="D296" s="308"/>
      <c r="E296" s="50"/>
      <c r="F296" s="49"/>
      <c r="G296" s="50"/>
      <c r="H296" s="297">
        <v>1646</v>
      </c>
    </row>
    <row r="297" spans="1:8" x14ac:dyDescent="0.25">
      <c r="A297" s="451"/>
      <c r="B297" s="77" t="s">
        <v>38</v>
      </c>
      <c r="C297" s="313"/>
      <c r="D297" s="308"/>
      <c r="E297" s="50"/>
      <c r="F297" s="49"/>
      <c r="G297" s="50"/>
      <c r="H297" s="297">
        <v>1268</v>
      </c>
    </row>
    <row r="298" spans="1:8" x14ac:dyDescent="0.25">
      <c r="A298" s="451"/>
      <c r="B298" s="77" t="s">
        <v>36</v>
      </c>
      <c r="C298" s="313"/>
      <c r="D298" s="308"/>
      <c r="E298" s="50"/>
      <c r="F298" s="49"/>
      <c r="G298" s="50"/>
      <c r="H298" s="297">
        <v>974</v>
      </c>
    </row>
    <row r="299" spans="1:8" ht="30" x14ac:dyDescent="0.25">
      <c r="A299" s="451"/>
      <c r="B299" s="25" t="s">
        <v>42</v>
      </c>
      <c r="C299" s="313"/>
      <c r="D299" s="308"/>
      <c r="E299" s="50"/>
      <c r="F299" s="49"/>
      <c r="G299" s="50"/>
      <c r="H299" s="19"/>
    </row>
    <row r="300" spans="1:8" x14ac:dyDescent="0.25">
      <c r="A300" s="451"/>
      <c r="B300" s="77" t="s">
        <v>33</v>
      </c>
      <c r="C300" s="313"/>
      <c r="D300" s="308"/>
      <c r="E300" s="50"/>
      <c r="F300" s="49"/>
      <c r="G300" s="50"/>
      <c r="H300" s="297">
        <v>3174</v>
      </c>
    </row>
    <row r="301" spans="1:8" x14ac:dyDescent="0.25">
      <c r="A301" s="451"/>
      <c r="B301" s="77" t="s">
        <v>38</v>
      </c>
      <c r="C301" s="313"/>
      <c r="D301" s="308"/>
      <c r="E301" s="50"/>
      <c r="F301" s="49"/>
      <c r="G301" s="50"/>
      <c r="H301" s="297">
        <v>533</v>
      </c>
    </row>
    <row r="302" spans="1:8" x14ac:dyDescent="0.25">
      <c r="A302" s="451"/>
      <c r="B302" s="77" t="s">
        <v>36</v>
      </c>
      <c r="C302" s="313"/>
      <c r="D302" s="308"/>
      <c r="E302" s="50"/>
      <c r="F302" s="49"/>
      <c r="G302" s="50"/>
      <c r="H302" s="297">
        <v>217</v>
      </c>
    </row>
    <row r="303" spans="1:8" ht="30" x14ac:dyDescent="0.25">
      <c r="A303" s="451"/>
      <c r="B303" s="25" t="s">
        <v>43</v>
      </c>
      <c r="C303" s="313"/>
      <c r="D303" s="308"/>
      <c r="E303" s="50"/>
      <c r="F303" s="49"/>
      <c r="G303" s="50"/>
      <c r="H303" s="19"/>
    </row>
    <row r="304" spans="1:8" ht="15.75" thickBot="1" x14ac:dyDescent="0.3">
      <c r="A304" s="451"/>
      <c r="B304" s="87" t="s">
        <v>36</v>
      </c>
      <c r="C304" s="314"/>
      <c r="D304" s="309"/>
      <c r="E304" s="63"/>
      <c r="F304" s="62"/>
      <c r="G304" s="63"/>
      <c r="H304" s="423">
        <v>1864</v>
      </c>
    </row>
    <row r="305" spans="1:8" ht="15.75" thickBot="1" x14ac:dyDescent="0.3">
      <c r="A305" s="451"/>
      <c r="B305" s="41" t="s">
        <v>38</v>
      </c>
      <c r="C305" s="301" t="s">
        <v>37</v>
      </c>
      <c r="D305" s="302" t="s">
        <v>7</v>
      </c>
      <c r="E305" s="43"/>
      <c r="F305" s="44"/>
      <c r="G305" s="67"/>
      <c r="H305" s="293">
        <f>SUM(H306:H310)</f>
        <v>26.978000000000002</v>
      </c>
    </row>
    <row r="306" spans="1:8" ht="24" x14ac:dyDescent="0.25">
      <c r="A306" s="451"/>
      <c r="B306" s="47" t="s">
        <v>20</v>
      </c>
      <c r="C306" s="301"/>
      <c r="D306" s="303"/>
      <c r="E306" s="49"/>
      <c r="F306" s="50"/>
      <c r="G306" s="68"/>
      <c r="H306" s="290">
        <v>9.2140000000000004</v>
      </c>
    </row>
    <row r="307" spans="1:8" ht="24" x14ac:dyDescent="0.25">
      <c r="A307" s="451"/>
      <c r="B307" s="53" t="s">
        <v>21</v>
      </c>
      <c r="C307" s="301"/>
      <c r="D307" s="303"/>
      <c r="E307" s="49"/>
      <c r="F307" s="50"/>
      <c r="G307" s="68"/>
      <c r="H307" s="56"/>
    </row>
    <row r="308" spans="1:8" x14ac:dyDescent="0.25">
      <c r="A308" s="451"/>
      <c r="B308" s="53" t="s">
        <v>22</v>
      </c>
      <c r="C308" s="301"/>
      <c r="D308" s="303"/>
      <c r="E308" s="49"/>
      <c r="F308" s="50"/>
      <c r="G308" s="68"/>
      <c r="H308" s="290">
        <v>4.734</v>
      </c>
    </row>
    <row r="309" spans="1:8" ht="24" x14ac:dyDescent="0.25">
      <c r="A309" s="451"/>
      <c r="B309" s="53" t="s">
        <v>23</v>
      </c>
      <c r="C309" s="301"/>
      <c r="D309" s="303"/>
      <c r="E309" s="49"/>
      <c r="F309" s="50"/>
      <c r="G309" s="68"/>
      <c r="H309" s="290">
        <v>2.62</v>
      </c>
    </row>
    <row r="310" spans="1:8" ht="24.75" thickBot="1" x14ac:dyDescent="0.3">
      <c r="A310" s="451"/>
      <c r="B310" s="53" t="s">
        <v>24</v>
      </c>
      <c r="C310" s="301"/>
      <c r="D310" s="303"/>
      <c r="E310" s="49"/>
      <c r="F310" s="50"/>
      <c r="G310" s="68"/>
      <c r="H310" s="290">
        <v>10.41</v>
      </c>
    </row>
    <row r="311" spans="1:8" ht="15.75" thickBot="1" x14ac:dyDescent="0.3">
      <c r="A311" s="451"/>
      <c r="B311" s="41" t="s">
        <v>36</v>
      </c>
      <c r="C311" s="301"/>
      <c r="D311" s="303"/>
      <c r="E311" s="49"/>
      <c r="F311" s="50"/>
      <c r="G311" s="68"/>
      <c r="H311" s="289">
        <f>SUM(H312:H316)</f>
        <v>23.22</v>
      </c>
    </row>
    <row r="312" spans="1:8" ht="24" x14ac:dyDescent="0.25">
      <c r="A312" s="451"/>
      <c r="B312" s="47" t="s">
        <v>20</v>
      </c>
      <c r="C312" s="301"/>
      <c r="D312" s="303"/>
      <c r="E312" s="49"/>
      <c r="F312" s="50"/>
      <c r="G312" s="68"/>
      <c r="H312" s="290">
        <v>9.51</v>
      </c>
    </row>
    <row r="313" spans="1:8" ht="24" x14ac:dyDescent="0.25">
      <c r="A313" s="451"/>
      <c r="B313" s="53" t="s">
        <v>21</v>
      </c>
      <c r="C313" s="301"/>
      <c r="D313" s="303"/>
      <c r="E313" s="49"/>
      <c r="F313" s="50"/>
      <c r="G313" s="68"/>
      <c r="H313" s="56"/>
    </row>
    <row r="314" spans="1:8" x14ac:dyDescent="0.25">
      <c r="A314" s="451"/>
      <c r="B314" s="53" t="s">
        <v>22</v>
      </c>
      <c r="C314" s="301"/>
      <c r="D314" s="303"/>
      <c r="E314" s="49"/>
      <c r="F314" s="50"/>
      <c r="G314" s="68"/>
      <c r="H314" s="290">
        <v>3.18</v>
      </c>
    </row>
    <row r="315" spans="1:8" ht="24" x14ac:dyDescent="0.25">
      <c r="A315" s="451"/>
      <c r="B315" s="53" t="s">
        <v>23</v>
      </c>
      <c r="C315" s="301"/>
      <c r="D315" s="303"/>
      <c r="E315" s="49"/>
      <c r="F315" s="50"/>
      <c r="G315" s="68"/>
      <c r="H315" s="290">
        <v>3.53</v>
      </c>
    </row>
    <row r="316" spans="1:8" ht="24.75" thickBot="1" x14ac:dyDescent="0.3">
      <c r="A316" s="451"/>
      <c r="B316" s="80" t="s">
        <v>24</v>
      </c>
      <c r="C316" s="301"/>
      <c r="D316" s="303"/>
      <c r="E316" s="110"/>
      <c r="F316" s="111"/>
      <c r="G316" s="112"/>
      <c r="H316" s="296">
        <v>7</v>
      </c>
    </row>
    <row r="317" spans="1:8" ht="15.75" thickBot="1" x14ac:dyDescent="0.3">
      <c r="A317" s="451"/>
      <c r="B317" s="41" t="s">
        <v>38</v>
      </c>
      <c r="C317" s="304" t="s">
        <v>39</v>
      </c>
      <c r="D317" s="302" t="s">
        <v>7</v>
      </c>
      <c r="E317" s="113"/>
      <c r="F317" s="114"/>
      <c r="G317" s="115"/>
      <c r="H317" s="424">
        <f>SUM(H318:H322)</f>
        <v>21.659999999999997</v>
      </c>
    </row>
    <row r="318" spans="1:8" ht="24" x14ac:dyDescent="0.25">
      <c r="A318" s="451"/>
      <c r="B318" s="47" t="s">
        <v>20</v>
      </c>
      <c r="C318" s="301"/>
      <c r="D318" s="303"/>
      <c r="E318" s="49"/>
      <c r="F318" s="50"/>
      <c r="G318" s="68"/>
      <c r="H318" s="290">
        <v>7.4</v>
      </c>
    </row>
    <row r="319" spans="1:8" ht="24" x14ac:dyDescent="0.25">
      <c r="A319" s="451"/>
      <c r="B319" s="53" t="s">
        <v>21</v>
      </c>
      <c r="C319" s="301"/>
      <c r="D319" s="303"/>
      <c r="E319" s="49"/>
      <c r="F319" s="50"/>
      <c r="G319" s="68"/>
      <c r="H319" s="56"/>
    </row>
    <row r="320" spans="1:8" x14ac:dyDescent="0.25">
      <c r="A320" s="451"/>
      <c r="B320" s="53" t="s">
        <v>22</v>
      </c>
      <c r="C320" s="301"/>
      <c r="D320" s="303"/>
      <c r="E320" s="49"/>
      <c r="F320" s="50"/>
      <c r="G320" s="68"/>
      <c r="H320" s="290">
        <v>3.8</v>
      </c>
    </row>
    <row r="321" spans="1:8" ht="24" x14ac:dyDescent="0.25">
      <c r="A321" s="451"/>
      <c r="B321" s="53" t="s">
        <v>23</v>
      </c>
      <c r="C321" s="301"/>
      <c r="D321" s="303"/>
      <c r="E321" s="49"/>
      <c r="F321" s="50"/>
      <c r="G321" s="68"/>
      <c r="H321" s="290">
        <v>2.1</v>
      </c>
    </row>
    <row r="322" spans="1:8" ht="24.75" thickBot="1" x14ac:dyDescent="0.3">
      <c r="A322" s="451"/>
      <c r="B322" s="53" t="s">
        <v>24</v>
      </c>
      <c r="C322" s="301"/>
      <c r="D322" s="303"/>
      <c r="E322" s="49"/>
      <c r="F322" s="50"/>
      <c r="G322" s="68"/>
      <c r="H322" s="290">
        <v>8.36</v>
      </c>
    </row>
    <row r="323" spans="1:8" ht="15.75" thickBot="1" x14ac:dyDescent="0.3">
      <c r="A323" s="451"/>
      <c r="B323" s="41" t="s">
        <v>36</v>
      </c>
      <c r="C323" s="301"/>
      <c r="D323" s="303"/>
      <c r="E323" s="49"/>
      <c r="F323" s="50"/>
      <c r="G323" s="68"/>
      <c r="H323" s="289">
        <f>SUM(H324:H328)</f>
        <v>7.4300000000000006</v>
      </c>
    </row>
    <row r="324" spans="1:8" ht="24" x14ac:dyDescent="0.25">
      <c r="A324" s="451"/>
      <c r="B324" s="47" t="s">
        <v>20</v>
      </c>
      <c r="C324" s="301"/>
      <c r="D324" s="303"/>
      <c r="E324" s="49"/>
      <c r="F324" s="50"/>
      <c r="G324" s="68"/>
      <c r="H324" s="290">
        <v>3.04</v>
      </c>
    </row>
    <row r="325" spans="1:8" ht="24" x14ac:dyDescent="0.25">
      <c r="A325" s="451"/>
      <c r="B325" s="53" t="s">
        <v>21</v>
      </c>
      <c r="C325" s="301"/>
      <c r="D325" s="303"/>
      <c r="E325" s="49"/>
      <c r="F325" s="50"/>
      <c r="G325" s="68"/>
      <c r="H325" s="56"/>
    </row>
    <row r="326" spans="1:8" x14ac:dyDescent="0.25">
      <c r="A326" s="451"/>
      <c r="B326" s="53" t="s">
        <v>22</v>
      </c>
      <c r="C326" s="301"/>
      <c r="D326" s="303"/>
      <c r="E326" s="49"/>
      <c r="F326" s="50"/>
      <c r="G326" s="68"/>
      <c r="H326" s="290">
        <v>1.02</v>
      </c>
    </row>
    <row r="327" spans="1:8" ht="24" x14ac:dyDescent="0.25">
      <c r="A327" s="451"/>
      <c r="B327" s="53" t="s">
        <v>23</v>
      </c>
      <c r="C327" s="301"/>
      <c r="D327" s="303"/>
      <c r="E327" s="49"/>
      <c r="F327" s="50"/>
      <c r="G327" s="68"/>
      <c r="H327" s="290">
        <v>1.1299999999999999</v>
      </c>
    </row>
    <row r="328" spans="1:8" ht="24.75" thickBot="1" x14ac:dyDescent="0.3">
      <c r="A328" s="452"/>
      <c r="B328" s="116" t="s">
        <v>24</v>
      </c>
      <c r="C328" s="305"/>
      <c r="D328" s="306"/>
      <c r="E328" s="62"/>
      <c r="F328" s="63"/>
      <c r="G328" s="71"/>
      <c r="H328" s="425">
        <v>2.2400000000000002</v>
      </c>
    </row>
    <row r="329" spans="1:8" x14ac:dyDescent="0.25">
      <c r="A329" s="104"/>
      <c r="B329" s="105"/>
      <c r="C329" s="106"/>
      <c r="D329" s="107"/>
      <c r="E329" s="108"/>
      <c r="F329" s="108"/>
      <c r="G329" s="108"/>
      <c r="H329" s="109"/>
    </row>
    <row r="330" spans="1:8" ht="15.75" x14ac:dyDescent="0.25">
      <c r="A330" s="6"/>
      <c r="B330" s="5"/>
      <c r="C330" s="6"/>
      <c r="D330" s="6"/>
      <c r="E330" s="6"/>
      <c r="F330" s="6"/>
      <c r="G330" s="6"/>
      <c r="H330" s="6"/>
    </row>
    <row r="331" spans="1:8" x14ac:dyDescent="0.25">
      <c r="A331" s="102" t="s">
        <v>77</v>
      </c>
      <c r="B331" s="101"/>
      <c r="C331" s="101"/>
      <c r="D331" s="101"/>
      <c r="E331" s="101"/>
      <c r="F331" s="101"/>
      <c r="G331" s="101"/>
      <c r="H331" s="101"/>
    </row>
    <row r="332" spans="1:8" ht="70.5" customHeight="1" x14ac:dyDescent="0.25">
      <c r="A332" s="299" t="s">
        <v>80</v>
      </c>
      <c r="B332" s="299"/>
      <c r="C332" s="299"/>
      <c r="D332" s="299"/>
      <c r="E332" s="299"/>
      <c r="F332" s="299"/>
      <c r="G332" s="299"/>
      <c r="H332" s="299"/>
    </row>
    <row r="333" spans="1:8" ht="59.25" customHeight="1" x14ac:dyDescent="0.25">
      <c r="A333" s="299" t="s">
        <v>81</v>
      </c>
      <c r="B333" s="299"/>
      <c r="C333" s="299"/>
      <c r="D333" s="299"/>
      <c r="E333" s="299"/>
      <c r="F333" s="299"/>
      <c r="G333" s="299"/>
      <c r="H333" s="299"/>
    </row>
    <row r="334" spans="1:8" ht="63.75" customHeight="1" x14ac:dyDescent="0.25">
      <c r="A334" s="300" t="s">
        <v>82</v>
      </c>
      <c r="B334" s="300"/>
      <c r="C334" s="300"/>
      <c r="D334" s="300"/>
      <c r="E334" s="300"/>
      <c r="F334" s="300"/>
      <c r="G334" s="300"/>
      <c r="H334" s="300"/>
    </row>
    <row r="335" spans="1:8" ht="45" customHeight="1" x14ac:dyDescent="0.25">
      <c r="A335" s="449" t="s">
        <v>195</v>
      </c>
      <c r="B335" s="449"/>
      <c r="C335" s="449"/>
      <c r="D335" s="449"/>
      <c r="E335" s="449"/>
      <c r="F335" s="449"/>
      <c r="G335" s="449"/>
      <c r="H335" s="449"/>
    </row>
    <row r="336" spans="1:8" ht="32.25" customHeight="1" x14ac:dyDescent="0.25">
      <c r="A336" s="367" t="s">
        <v>198</v>
      </c>
      <c r="B336" s="367"/>
      <c r="C336" s="367"/>
      <c r="D336" s="367"/>
      <c r="E336" s="367"/>
      <c r="F336" s="367"/>
      <c r="G336" s="367"/>
      <c r="H336" s="367"/>
    </row>
  </sheetData>
  <mergeCells count="31">
    <mergeCell ref="E164:G164"/>
    <mergeCell ref="A335:H335"/>
    <mergeCell ref="A336:H336"/>
    <mergeCell ref="A4:A5"/>
    <mergeCell ref="B4:C4"/>
    <mergeCell ref="E4:G4"/>
    <mergeCell ref="H4:H5"/>
    <mergeCell ref="D4:D5"/>
    <mergeCell ref="D294:D304"/>
    <mergeCell ref="D260:D272"/>
    <mergeCell ref="D273:D293"/>
    <mergeCell ref="C235:C304"/>
    <mergeCell ref="G3:H3"/>
    <mergeCell ref="A7:H7"/>
    <mergeCell ref="B163:H163"/>
    <mergeCell ref="D190:D202"/>
    <mergeCell ref="D203:D223"/>
    <mergeCell ref="D224:D234"/>
    <mergeCell ref="A9:A328"/>
    <mergeCell ref="C15:C63"/>
    <mergeCell ref="C64:C112"/>
    <mergeCell ref="C113:C137"/>
    <mergeCell ref="C138:C162"/>
    <mergeCell ref="C164:C234"/>
    <mergeCell ref="A333:H333"/>
    <mergeCell ref="A334:H334"/>
    <mergeCell ref="C305:C316"/>
    <mergeCell ref="D305:D316"/>
    <mergeCell ref="C317:C328"/>
    <mergeCell ref="D317:D328"/>
    <mergeCell ref="A332:H332"/>
  </mergeCells>
  <pageMargins left="0.35433070866141736" right="0.35433070866141736" top="0.59055118110236227" bottom="0.59055118110236227" header="0.51181102362204722" footer="0.51181102362204722"/>
  <pageSetup paperSize="9" scale="49" fitToHeight="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H150"/>
  <sheetViews>
    <sheetView view="pageBreakPreview" zoomScale="90" zoomScaleNormal="100" zoomScaleSheetLayoutView="90" workbookViewId="0">
      <pane ySplit="5" topLeftCell="A6" activePane="bottomLeft" state="frozen"/>
      <selection activeCell="B1" sqref="B1"/>
      <selection pane="bottomLeft" activeCell="B3" sqref="B3"/>
    </sheetView>
  </sheetViews>
  <sheetFormatPr defaultRowHeight="15" x14ac:dyDescent="0.25"/>
  <cols>
    <col min="1" max="1" width="21.5703125" style="2" customWidth="1"/>
    <col min="2" max="2" width="60" style="1" customWidth="1"/>
    <col min="3" max="3" width="24.5703125" style="2" customWidth="1"/>
    <col min="4" max="4" width="9.28515625" style="2" bestFit="1" customWidth="1"/>
    <col min="5" max="6" width="9.28515625" style="2" hidden="1" customWidth="1"/>
    <col min="7" max="7" width="12" style="2" hidden="1" customWidth="1"/>
    <col min="8" max="8" width="21.5703125" style="2" customWidth="1"/>
    <col min="9" max="9" width="11" style="2" customWidth="1"/>
    <col min="10" max="10" width="11" style="2" bestFit="1" customWidth="1"/>
    <col min="11" max="16384" width="9.140625" style="2"/>
  </cols>
  <sheetData>
    <row r="1" spans="1:8" ht="18.75" x14ac:dyDescent="0.3">
      <c r="A1" s="8" t="s">
        <v>83</v>
      </c>
    </row>
    <row r="2" spans="1:8" ht="20.25" customHeight="1" x14ac:dyDescent="0.3">
      <c r="C2" s="7"/>
      <c r="D2" s="7"/>
      <c r="E2" s="7"/>
      <c r="F2" s="7"/>
      <c r="G2" s="7"/>
      <c r="H2" s="2" t="s">
        <v>31</v>
      </c>
    </row>
    <row r="3" spans="1:8" ht="19.5" thickBot="1" x14ac:dyDescent="0.3">
      <c r="B3" s="3" t="s">
        <v>214</v>
      </c>
      <c r="C3" s="4"/>
      <c r="D3" s="4"/>
      <c r="E3" s="4"/>
      <c r="F3" s="4"/>
      <c r="G3" s="315" t="s">
        <v>11</v>
      </c>
      <c r="H3" s="316"/>
    </row>
    <row r="4" spans="1:8" x14ac:dyDescent="0.25">
      <c r="A4" s="361" t="s">
        <v>9</v>
      </c>
      <c r="B4" s="363" t="s">
        <v>0</v>
      </c>
      <c r="C4" s="363"/>
      <c r="D4" s="363" t="s">
        <v>10</v>
      </c>
      <c r="E4" s="363" t="s">
        <v>1</v>
      </c>
      <c r="F4" s="363"/>
      <c r="G4" s="363"/>
      <c r="H4" s="365" t="s">
        <v>84</v>
      </c>
    </row>
    <row r="5" spans="1:8" ht="30" x14ac:dyDescent="0.25">
      <c r="A5" s="362"/>
      <c r="B5" s="117" t="s">
        <v>2</v>
      </c>
      <c r="C5" s="117" t="s">
        <v>3</v>
      </c>
      <c r="D5" s="364"/>
      <c r="E5" s="117" t="s">
        <v>4</v>
      </c>
      <c r="F5" s="117" t="s">
        <v>5</v>
      </c>
      <c r="G5" s="117" t="s">
        <v>6</v>
      </c>
      <c r="H5" s="366"/>
    </row>
    <row r="6" spans="1:8" s="9" customFormat="1" ht="16.5" thickBot="1" x14ac:dyDescent="0.3">
      <c r="A6" s="119">
        <v>1</v>
      </c>
      <c r="B6" s="120">
        <v>2</v>
      </c>
      <c r="C6" s="120">
        <v>3</v>
      </c>
      <c r="D6" s="120">
        <f>C6+1</f>
        <v>4</v>
      </c>
      <c r="E6" s="120">
        <f t="shared" ref="E6:H6" si="0">D6+1</f>
        <v>5</v>
      </c>
      <c r="F6" s="120">
        <f t="shared" si="0"/>
        <v>6</v>
      </c>
      <c r="G6" s="120">
        <f t="shared" si="0"/>
        <v>7</v>
      </c>
      <c r="H6" s="121">
        <f t="shared" si="0"/>
        <v>8</v>
      </c>
    </row>
    <row r="7" spans="1:8" x14ac:dyDescent="0.25">
      <c r="A7" s="356" t="s">
        <v>202</v>
      </c>
      <c r="B7" s="357"/>
      <c r="C7" s="357"/>
      <c r="D7" s="357"/>
      <c r="E7" s="357"/>
      <c r="F7" s="357"/>
      <c r="G7" s="357"/>
      <c r="H7" s="358"/>
    </row>
    <row r="8" spans="1:8" ht="12.75" customHeight="1" x14ac:dyDescent="0.25">
      <c r="A8" s="122"/>
      <c r="B8" s="123"/>
      <c r="C8" s="123"/>
      <c r="D8" s="123"/>
      <c r="E8" s="123"/>
      <c r="F8" s="123"/>
      <c r="G8" s="123"/>
      <c r="H8" s="124"/>
    </row>
    <row r="9" spans="1:8" ht="30" customHeight="1" x14ac:dyDescent="0.25">
      <c r="A9" s="453" t="s">
        <v>203</v>
      </c>
      <c r="B9" s="125" t="s">
        <v>14</v>
      </c>
      <c r="C9" s="126"/>
      <c r="D9" s="117"/>
      <c r="E9" s="126"/>
      <c r="F9" s="126"/>
      <c r="G9" s="126"/>
      <c r="H9" s="127"/>
    </row>
    <row r="10" spans="1:8" x14ac:dyDescent="0.25">
      <c r="A10" s="454"/>
      <c r="B10" s="128" t="s">
        <v>15</v>
      </c>
      <c r="C10" s="126"/>
      <c r="D10" s="117"/>
      <c r="E10" s="126"/>
      <c r="F10" s="126"/>
      <c r="G10" s="126"/>
      <c r="H10" s="127"/>
    </row>
    <row r="11" spans="1:8" ht="30.75" customHeight="1" x14ac:dyDescent="0.25">
      <c r="A11" s="454"/>
      <c r="B11" s="128" t="s">
        <v>16</v>
      </c>
      <c r="C11" s="129"/>
      <c r="D11" s="129"/>
      <c r="E11" s="129"/>
      <c r="F11" s="129"/>
      <c r="G11" s="129"/>
      <c r="H11" s="130"/>
    </row>
    <row r="12" spans="1:8" ht="30.75" customHeight="1" x14ac:dyDescent="0.25">
      <c r="A12" s="454"/>
      <c r="B12" s="128" t="s">
        <v>17</v>
      </c>
      <c r="C12" s="129"/>
      <c r="D12" s="129"/>
      <c r="E12" s="129"/>
      <c r="F12" s="129"/>
      <c r="G12" s="129"/>
      <c r="H12" s="130"/>
    </row>
    <row r="13" spans="1:8" ht="162" customHeight="1" x14ac:dyDescent="0.25">
      <c r="A13" s="454"/>
      <c r="B13" s="131" t="s">
        <v>85</v>
      </c>
      <c r="C13" s="132"/>
      <c r="D13" s="117" t="s">
        <v>86</v>
      </c>
      <c r="E13" s="129"/>
      <c r="F13" s="129"/>
      <c r="G13" s="129"/>
      <c r="H13" s="426">
        <v>466.1</v>
      </c>
    </row>
    <row r="14" spans="1:8" ht="205.5" customHeight="1" x14ac:dyDescent="0.25">
      <c r="A14" s="454"/>
      <c r="B14" s="131" t="s">
        <v>87</v>
      </c>
      <c r="C14" s="132"/>
      <c r="D14" s="117" t="s">
        <v>86</v>
      </c>
      <c r="E14" s="129"/>
      <c r="F14" s="129"/>
      <c r="G14" s="129"/>
      <c r="H14" s="426">
        <v>466.1</v>
      </c>
    </row>
    <row r="15" spans="1:8" ht="44.25" x14ac:dyDescent="0.25">
      <c r="A15" s="454"/>
      <c r="B15" s="134" t="s">
        <v>88</v>
      </c>
      <c r="C15" s="341"/>
      <c r="D15" s="135" t="s">
        <v>89</v>
      </c>
      <c r="E15" s="136"/>
      <c r="F15" s="136"/>
      <c r="G15" s="137"/>
      <c r="H15" s="427">
        <f>H16+H18+H19+H20</f>
        <v>4638.87</v>
      </c>
    </row>
    <row r="16" spans="1:8" ht="24" x14ac:dyDescent="0.25">
      <c r="A16" s="454"/>
      <c r="B16" s="139" t="s">
        <v>20</v>
      </c>
      <c r="C16" s="352"/>
      <c r="D16" s="135" t="s">
        <v>89</v>
      </c>
      <c r="E16" s="136"/>
      <c r="F16" s="136"/>
      <c r="G16" s="137"/>
      <c r="H16" s="428">
        <v>1091.81</v>
      </c>
    </row>
    <row r="17" spans="1:8" ht="24" x14ac:dyDescent="0.25">
      <c r="A17" s="454"/>
      <c r="B17" s="139" t="s">
        <v>21</v>
      </c>
      <c r="C17" s="352"/>
      <c r="D17" s="135" t="s">
        <v>89</v>
      </c>
      <c r="E17" s="136"/>
      <c r="F17" s="136"/>
      <c r="G17" s="137"/>
      <c r="H17" s="140"/>
    </row>
    <row r="18" spans="1:8" x14ac:dyDescent="0.25">
      <c r="A18" s="454"/>
      <c r="B18" s="139" t="s">
        <v>22</v>
      </c>
      <c r="C18" s="352"/>
      <c r="D18" s="135" t="s">
        <v>89</v>
      </c>
      <c r="E18" s="136"/>
      <c r="F18" s="136"/>
      <c r="G18" s="137"/>
      <c r="H18" s="428">
        <v>1285.0899999999999</v>
      </c>
    </row>
    <row r="19" spans="1:8" ht="24" x14ac:dyDescent="0.25">
      <c r="A19" s="454"/>
      <c r="B19" s="139" t="s">
        <v>23</v>
      </c>
      <c r="C19" s="352"/>
      <c r="D19" s="135" t="s">
        <v>89</v>
      </c>
      <c r="E19" s="136"/>
      <c r="F19" s="136"/>
      <c r="G19" s="137"/>
      <c r="H19" s="428">
        <v>524.32000000000005</v>
      </c>
    </row>
    <row r="20" spans="1:8" ht="24" x14ac:dyDescent="0.25">
      <c r="A20" s="454"/>
      <c r="B20" s="139" t="s">
        <v>24</v>
      </c>
      <c r="C20" s="352"/>
      <c r="D20" s="135" t="s">
        <v>89</v>
      </c>
      <c r="E20" s="136"/>
      <c r="F20" s="136"/>
      <c r="G20" s="137"/>
      <c r="H20" s="428">
        <v>1737.65</v>
      </c>
    </row>
    <row r="21" spans="1:8" ht="24" x14ac:dyDescent="0.25">
      <c r="A21" s="454"/>
      <c r="B21" s="141" t="s">
        <v>127</v>
      </c>
      <c r="C21" s="343"/>
      <c r="D21" s="135" t="s">
        <v>89</v>
      </c>
      <c r="E21" s="136"/>
      <c r="F21" s="136"/>
      <c r="G21" s="137"/>
      <c r="H21" s="142"/>
    </row>
    <row r="22" spans="1:8" x14ac:dyDescent="0.25">
      <c r="A22" s="454"/>
      <c r="B22" s="143" t="s">
        <v>26</v>
      </c>
      <c r="C22" s="144">
        <v>0.4</v>
      </c>
      <c r="D22" s="135" t="s">
        <v>89</v>
      </c>
      <c r="E22" s="136"/>
      <c r="F22" s="136"/>
      <c r="G22" s="137"/>
      <c r="H22" s="428">
        <v>3366.64</v>
      </c>
    </row>
    <row r="23" spans="1:8" x14ac:dyDescent="0.25">
      <c r="A23" s="454"/>
      <c r="B23" s="143" t="s">
        <v>26</v>
      </c>
      <c r="C23" s="144" t="s">
        <v>90</v>
      </c>
      <c r="D23" s="135" t="s">
        <v>89</v>
      </c>
      <c r="E23" s="136"/>
      <c r="F23" s="136"/>
      <c r="G23" s="137"/>
      <c r="H23" s="428">
        <v>5052.47</v>
      </c>
    </row>
    <row r="24" spans="1:8" x14ac:dyDescent="0.25">
      <c r="A24" s="454"/>
      <c r="B24" s="143" t="s">
        <v>27</v>
      </c>
      <c r="C24" s="144">
        <v>0.4</v>
      </c>
      <c r="D24" s="135" t="s">
        <v>89</v>
      </c>
      <c r="E24" s="136"/>
      <c r="F24" s="136"/>
      <c r="G24" s="137"/>
      <c r="H24" s="428">
        <v>4321.17</v>
      </c>
    </row>
    <row r="25" spans="1:8" x14ac:dyDescent="0.25">
      <c r="A25" s="454"/>
      <c r="B25" s="143" t="s">
        <v>27</v>
      </c>
      <c r="C25" s="144" t="s">
        <v>91</v>
      </c>
      <c r="D25" s="135" t="s">
        <v>89</v>
      </c>
      <c r="E25" s="136"/>
      <c r="F25" s="136"/>
      <c r="G25" s="137"/>
      <c r="H25" s="428">
        <v>7950.83</v>
      </c>
    </row>
    <row r="26" spans="1:8" x14ac:dyDescent="0.25">
      <c r="A26" s="454"/>
      <c r="B26" s="143" t="s">
        <v>92</v>
      </c>
      <c r="C26" s="145"/>
      <c r="D26" s="135" t="s">
        <v>89</v>
      </c>
      <c r="E26" s="136"/>
      <c r="F26" s="136"/>
      <c r="G26" s="137"/>
      <c r="H26" s="428">
        <v>1938.19</v>
      </c>
    </row>
    <row r="27" spans="1:8" ht="44.25" x14ac:dyDescent="0.25">
      <c r="A27" s="454"/>
      <c r="B27" s="134" t="s">
        <v>93</v>
      </c>
      <c r="C27" s="354"/>
      <c r="D27" s="135" t="s">
        <v>89</v>
      </c>
      <c r="E27" s="136"/>
      <c r="F27" s="136"/>
      <c r="G27" s="146"/>
      <c r="H27" s="430">
        <f>H28+H30+H31+H32</f>
        <v>4638.87</v>
      </c>
    </row>
    <row r="28" spans="1:8" ht="24" x14ac:dyDescent="0.25">
      <c r="A28" s="454"/>
      <c r="B28" s="139" t="s">
        <v>20</v>
      </c>
      <c r="C28" s="355"/>
      <c r="D28" s="135" t="s">
        <v>89</v>
      </c>
      <c r="E28" s="136"/>
      <c r="F28" s="136"/>
      <c r="G28" s="146"/>
      <c r="H28" s="428">
        <v>1091.81</v>
      </c>
    </row>
    <row r="29" spans="1:8" ht="24" x14ac:dyDescent="0.25">
      <c r="A29" s="454"/>
      <c r="B29" s="139" t="s">
        <v>21</v>
      </c>
      <c r="C29" s="355"/>
      <c r="D29" s="135" t="s">
        <v>89</v>
      </c>
      <c r="E29" s="136"/>
      <c r="F29" s="136"/>
      <c r="G29" s="146"/>
      <c r="H29" s="140"/>
    </row>
    <row r="30" spans="1:8" x14ac:dyDescent="0.25">
      <c r="A30" s="454"/>
      <c r="B30" s="139" t="s">
        <v>22</v>
      </c>
      <c r="C30" s="355"/>
      <c r="D30" s="135" t="s">
        <v>89</v>
      </c>
      <c r="E30" s="136"/>
      <c r="F30" s="136"/>
      <c r="G30" s="146"/>
      <c r="H30" s="428">
        <v>1285.0899999999999</v>
      </c>
    </row>
    <row r="31" spans="1:8" ht="24" x14ac:dyDescent="0.25">
      <c r="A31" s="454"/>
      <c r="B31" s="139" t="s">
        <v>23</v>
      </c>
      <c r="C31" s="355"/>
      <c r="D31" s="135" t="s">
        <v>89</v>
      </c>
      <c r="E31" s="136"/>
      <c r="F31" s="136"/>
      <c r="G31" s="146"/>
      <c r="H31" s="428">
        <v>524.32000000000005</v>
      </c>
    </row>
    <row r="32" spans="1:8" ht="24" x14ac:dyDescent="0.25">
      <c r="A32" s="454"/>
      <c r="B32" s="139" t="s">
        <v>24</v>
      </c>
      <c r="C32" s="355"/>
      <c r="D32" s="135" t="s">
        <v>89</v>
      </c>
      <c r="E32" s="136"/>
      <c r="F32" s="136"/>
      <c r="G32" s="146"/>
      <c r="H32" s="428">
        <v>1737.65</v>
      </c>
    </row>
    <row r="33" spans="1:8" ht="44.25" x14ac:dyDescent="0.25">
      <c r="A33" s="454"/>
      <c r="B33" s="134" t="s">
        <v>94</v>
      </c>
      <c r="C33" s="341"/>
      <c r="D33" s="135" t="s">
        <v>89</v>
      </c>
      <c r="E33" s="136"/>
      <c r="F33" s="136"/>
      <c r="G33" s="137"/>
      <c r="H33" s="427">
        <v>520.57000000000005</v>
      </c>
    </row>
    <row r="34" spans="1:8" ht="24" x14ac:dyDescent="0.25">
      <c r="A34" s="454"/>
      <c r="B34" s="139" t="s">
        <v>20</v>
      </c>
      <c r="C34" s="352"/>
      <c r="D34" s="135" t="s">
        <v>89</v>
      </c>
      <c r="E34" s="136"/>
      <c r="F34" s="136"/>
      <c r="G34" s="137"/>
      <c r="H34" s="431">
        <v>92.88</v>
      </c>
    </row>
    <row r="35" spans="1:8" ht="24" x14ac:dyDescent="0.25">
      <c r="A35" s="454"/>
      <c r="B35" s="139" t="s">
        <v>21</v>
      </c>
      <c r="C35" s="352"/>
      <c r="D35" s="135" t="s">
        <v>89</v>
      </c>
      <c r="E35" s="136"/>
      <c r="F35" s="136"/>
      <c r="G35" s="137"/>
      <c r="H35" s="149"/>
    </row>
    <row r="36" spans="1:8" x14ac:dyDescent="0.25">
      <c r="A36" s="454"/>
      <c r="B36" s="139" t="s">
        <v>22</v>
      </c>
      <c r="C36" s="352"/>
      <c r="D36" s="135" t="s">
        <v>89</v>
      </c>
      <c r="E36" s="136"/>
      <c r="F36" s="136"/>
      <c r="G36" s="137"/>
      <c r="H36" s="431">
        <v>103.49</v>
      </c>
    </row>
    <row r="37" spans="1:8" ht="24" x14ac:dyDescent="0.25">
      <c r="A37" s="454"/>
      <c r="B37" s="139" t="s">
        <v>23</v>
      </c>
      <c r="C37" s="352"/>
      <c r="D37" s="135" t="s">
        <v>89</v>
      </c>
      <c r="E37" s="136"/>
      <c r="F37" s="136"/>
      <c r="G37" s="137"/>
      <c r="H37" s="431">
        <v>19.09</v>
      </c>
    </row>
    <row r="38" spans="1:8" ht="24" x14ac:dyDescent="0.25">
      <c r="A38" s="454"/>
      <c r="B38" s="139" t="s">
        <v>24</v>
      </c>
      <c r="C38" s="352"/>
      <c r="D38" s="135" t="s">
        <v>89</v>
      </c>
      <c r="E38" s="136"/>
      <c r="F38" s="136"/>
      <c r="G38" s="137"/>
      <c r="H38" s="431">
        <v>305.10000000000002</v>
      </c>
    </row>
    <row r="39" spans="1:8" ht="24.75" thickBot="1" x14ac:dyDescent="0.3">
      <c r="A39" s="454"/>
      <c r="B39" s="150" t="s">
        <v>127</v>
      </c>
      <c r="C39" s="352"/>
      <c r="D39" s="151" t="s">
        <v>89</v>
      </c>
      <c r="E39" s="152"/>
      <c r="F39" s="152"/>
      <c r="G39" s="153"/>
      <c r="H39" s="154"/>
    </row>
    <row r="40" spans="1:8" ht="15.75" thickBot="1" x14ac:dyDescent="0.3">
      <c r="A40" s="454"/>
      <c r="B40" s="155" t="s">
        <v>95</v>
      </c>
      <c r="C40" s="156"/>
      <c r="D40" s="157"/>
      <c r="E40" s="158"/>
      <c r="F40" s="158"/>
      <c r="G40" s="159"/>
      <c r="H40" s="160"/>
    </row>
    <row r="41" spans="1:8" x14ac:dyDescent="0.25">
      <c r="A41" s="454"/>
      <c r="B41" s="161" t="s">
        <v>26</v>
      </c>
      <c r="C41" s="145">
        <v>0.4</v>
      </c>
      <c r="D41" s="162" t="s">
        <v>89</v>
      </c>
      <c r="E41" s="163"/>
      <c r="F41" s="163"/>
      <c r="G41" s="164"/>
      <c r="H41" s="447">
        <v>3366.64</v>
      </c>
    </row>
    <row r="42" spans="1:8" x14ac:dyDescent="0.25">
      <c r="A42" s="454"/>
      <c r="B42" s="143" t="s">
        <v>26</v>
      </c>
      <c r="C42" s="144" t="s">
        <v>90</v>
      </c>
      <c r="D42" s="135" t="s">
        <v>89</v>
      </c>
      <c r="E42" s="136"/>
      <c r="F42" s="136"/>
      <c r="G42" s="137"/>
      <c r="H42" s="428">
        <v>5052.47</v>
      </c>
    </row>
    <row r="43" spans="1:8" x14ac:dyDescent="0.25">
      <c r="A43" s="454"/>
      <c r="B43" s="143" t="s">
        <v>27</v>
      </c>
      <c r="C43" s="144">
        <v>0.4</v>
      </c>
      <c r="D43" s="135" t="s">
        <v>89</v>
      </c>
      <c r="E43" s="136"/>
      <c r="F43" s="136"/>
      <c r="G43" s="137"/>
      <c r="H43" s="428">
        <v>4321.17</v>
      </c>
    </row>
    <row r="44" spans="1:8" x14ac:dyDescent="0.25">
      <c r="A44" s="454"/>
      <c r="B44" s="143" t="s">
        <v>26</v>
      </c>
      <c r="C44" s="144" t="s">
        <v>91</v>
      </c>
      <c r="D44" s="135" t="s">
        <v>89</v>
      </c>
      <c r="E44" s="136"/>
      <c r="F44" s="136"/>
      <c r="G44" s="137"/>
      <c r="H44" s="428">
        <v>7950.83</v>
      </c>
    </row>
    <row r="45" spans="1:8" x14ac:dyDescent="0.25">
      <c r="A45" s="454"/>
      <c r="B45" s="143" t="s">
        <v>92</v>
      </c>
      <c r="C45" s="341"/>
      <c r="D45" s="135" t="s">
        <v>89</v>
      </c>
      <c r="E45" s="136"/>
      <c r="F45" s="136"/>
      <c r="G45" s="137"/>
      <c r="H45" s="428">
        <v>1938.19</v>
      </c>
    </row>
    <row r="46" spans="1:8" x14ac:dyDescent="0.25">
      <c r="A46" s="454"/>
      <c r="B46" s="143" t="s">
        <v>96</v>
      </c>
      <c r="C46" s="352"/>
      <c r="D46" s="135" t="s">
        <v>89</v>
      </c>
      <c r="E46" s="136"/>
      <c r="F46" s="136"/>
      <c r="G46" s="137"/>
      <c r="H46" s="428">
        <v>1571.61</v>
      </c>
    </row>
    <row r="47" spans="1:8" x14ac:dyDescent="0.25">
      <c r="A47" s="454"/>
      <c r="B47" s="143" t="s">
        <v>97</v>
      </c>
      <c r="C47" s="352"/>
      <c r="D47" s="135" t="s">
        <v>89</v>
      </c>
      <c r="E47" s="136"/>
      <c r="F47" s="136"/>
      <c r="G47" s="137"/>
      <c r="H47" s="428">
        <v>1371.69</v>
      </c>
    </row>
    <row r="48" spans="1:8" x14ac:dyDescent="0.25">
      <c r="A48" s="454"/>
      <c r="B48" s="143" t="s">
        <v>98</v>
      </c>
      <c r="C48" s="352"/>
      <c r="D48" s="135" t="s">
        <v>89</v>
      </c>
      <c r="E48" s="136"/>
      <c r="F48" s="136"/>
      <c r="G48" s="137"/>
      <c r="H48" s="428">
        <v>903.05</v>
      </c>
    </row>
    <row r="49" spans="1:8" x14ac:dyDescent="0.25">
      <c r="A49" s="454"/>
      <c r="B49" s="143" t="s">
        <v>99</v>
      </c>
      <c r="C49" s="352"/>
      <c r="D49" s="135" t="s">
        <v>89</v>
      </c>
      <c r="E49" s="136"/>
      <c r="F49" s="136"/>
      <c r="G49" s="137"/>
      <c r="H49" s="428">
        <v>1028.24</v>
      </c>
    </row>
    <row r="50" spans="1:8" x14ac:dyDescent="0.25">
      <c r="A50" s="454"/>
      <c r="B50" s="143" t="s">
        <v>100</v>
      </c>
      <c r="C50" s="352"/>
      <c r="D50" s="135" t="s">
        <v>89</v>
      </c>
      <c r="E50" s="136"/>
      <c r="F50" s="136"/>
      <c r="G50" s="137"/>
      <c r="H50" s="428">
        <v>1577.99</v>
      </c>
    </row>
    <row r="51" spans="1:8" x14ac:dyDescent="0.25">
      <c r="A51" s="454"/>
      <c r="B51" s="143" t="s">
        <v>101</v>
      </c>
      <c r="C51" s="352"/>
      <c r="D51" s="135" t="s">
        <v>89</v>
      </c>
      <c r="E51" s="136"/>
      <c r="F51" s="136"/>
      <c r="G51" s="137"/>
      <c r="H51" s="428">
        <v>1748.8</v>
      </c>
    </row>
    <row r="52" spans="1:8" x14ac:dyDescent="0.25">
      <c r="A52" s="454"/>
      <c r="B52" s="143" t="s">
        <v>102</v>
      </c>
      <c r="C52" s="352"/>
      <c r="D52" s="135" t="s">
        <v>89</v>
      </c>
      <c r="E52" s="136"/>
      <c r="F52" s="136"/>
      <c r="G52" s="137"/>
      <c r="H52" s="138"/>
    </row>
    <row r="53" spans="1:8" x14ac:dyDescent="0.25">
      <c r="A53" s="454"/>
      <c r="B53" s="143" t="s">
        <v>103</v>
      </c>
      <c r="C53" s="352"/>
      <c r="D53" s="135" t="s">
        <v>89</v>
      </c>
      <c r="E53" s="136"/>
      <c r="F53" s="136"/>
      <c r="G53" s="137"/>
      <c r="H53" s="138"/>
    </row>
    <row r="54" spans="1:8" ht="15.75" thickBot="1" x14ac:dyDescent="0.3">
      <c r="A54" s="454"/>
      <c r="B54" s="143" t="s">
        <v>104</v>
      </c>
      <c r="C54" s="352"/>
      <c r="D54" s="135" t="s">
        <v>89</v>
      </c>
      <c r="E54" s="136"/>
      <c r="F54" s="136"/>
      <c r="G54" s="137"/>
      <c r="H54" s="138"/>
    </row>
    <row r="55" spans="1:8" ht="15.75" thickBot="1" x14ac:dyDescent="0.3">
      <c r="A55" s="454"/>
      <c r="B55" s="155" t="s">
        <v>105</v>
      </c>
      <c r="C55" s="156"/>
      <c r="D55" s="157"/>
      <c r="E55" s="158"/>
      <c r="F55" s="158"/>
      <c r="G55" s="159"/>
      <c r="H55" s="160"/>
    </row>
    <row r="56" spans="1:8" x14ac:dyDescent="0.25">
      <c r="A56" s="454"/>
      <c r="B56" s="161" t="s">
        <v>26</v>
      </c>
      <c r="C56" s="145">
        <v>0.4</v>
      </c>
      <c r="D56" s="162" t="s">
        <v>89</v>
      </c>
      <c r="E56" s="163"/>
      <c r="F56" s="163"/>
      <c r="G56" s="164"/>
      <c r="H56" s="447">
        <v>3394.21</v>
      </c>
    </row>
    <row r="57" spans="1:8" x14ac:dyDescent="0.25">
      <c r="A57" s="454"/>
      <c r="B57" s="143" t="s">
        <v>26</v>
      </c>
      <c r="C57" s="144" t="s">
        <v>90</v>
      </c>
      <c r="D57" s="135" t="s">
        <v>89</v>
      </c>
      <c r="E57" s="136"/>
      <c r="F57" s="136"/>
      <c r="G57" s="137"/>
      <c r="H57" s="428">
        <v>3571.65</v>
      </c>
    </row>
    <row r="58" spans="1:8" x14ac:dyDescent="0.25">
      <c r="A58" s="454"/>
      <c r="B58" s="143" t="s">
        <v>27</v>
      </c>
      <c r="C58" s="144">
        <v>0.4</v>
      </c>
      <c r="D58" s="135" t="s">
        <v>89</v>
      </c>
      <c r="E58" s="136"/>
      <c r="F58" s="136"/>
      <c r="G58" s="137"/>
      <c r="H58" s="428">
        <v>2343.94</v>
      </c>
    </row>
    <row r="59" spans="1:8" x14ac:dyDescent="0.25">
      <c r="A59" s="454"/>
      <c r="B59" s="143" t="s">
        <v>26</v>
      </c>
      <c r="C59" s="144" t="s">
        <v>91</v>
      </c>
      <c r="D59" s="135" t="s">
        <v>89</v>
      </c>
      <c r="E59" s="136"/>
      <c r="F59" s="136"/>
      <c r="G59" s="137"/>
      <c r="H59" s="428">
        <v>5257.91</v>
      </c>
    </row>
    <row r="60" spans="1:8" x14ac:dyDescent="0.25">
      <c r="A60" s="454"/>
      <c r="B60" s="143" t="s">
        <v>92</v>
      </c>
      <c r="C60" s="341"/>
      <c r="D60" s="135" t="s">
        <v>89</v>
      </c>
      <c r="E60" s="136"/>
      <c r="F60" s="136"/>
      <c r="G60" s="137"/>
      <c r="H60" s="147" t="s">
        <v>106</v>
      </c>
    </row>
    <row r="61" spans="1:8" x14ac:dyDescent="0.25">
      <c r="A61" s="454"/>
      <c r="B61" s="143" t="s">
        <v>96</v>
      </c>
      <c r="C61" s="352"/>
      <c r="D61" s="135" t="s">
        <v>89</v>
      </c>
      <c r="E61" s="136"/>
      <c r="F61" s="136"/>
      <c r="G61" s="137"/>
      <c r="H61" s="147" t="s">
        <v>106</v>
      </c>
    </row>
    <row r="62" spans="1:8" x14ac:dyDescent="0.25">
      <c r="A62" s="454"/>
      <c r="B62" s="143" t="s">
        <v>97</v>
      </c>
      <c r="C62" s="352"/>
      <c r="D62" s="135" t="s">
        <v>89</v>
      </c>
      <c r="E62" s="136"/>
      <c r="F62" s="136"/>
      <c r="G62" s="137"/>
      <c r="H62" s="428">
        <v>3891.53</v>
      </c>
    </row>
    <row r="63" spans="1:8" x14ac:dyDescent="0.25">
      <c r="A63" s="454"/>
      <c r="B63" s="143" t="s">
        <v>98</v>
      </c>
      <c r="C63" s="352"/>
      <c r="D63" s="135" t="s">
        <v>89</v>
      </c>
      <c r="E63" s="136"/>
      <c r="F63" s="136"/>
      <c r="G63" s="137"/>
      <c r="H63" s="428">
        <v>2763.25</v>
      </c>
    </row>
    <row r="64" spans="1:8" x14ac:dyDescent="0.25">
      <c r="A64" s="454"/>
      <c r="B64" s="143" t="s">
        <v>99</v>
      </c>
      <c r="C64" s="352"/>
      <c r="D64" s="135" t="s">
        <v>89</v>
      </c>
      <c r="E64" s="136"/>
      <c r="F64" s="136"/>
      <c r="G64" s="137"/>
      <c r="H64" s="428">
        <v>2561.09</v>
      </c>
    </row>
    <row r="65" spans="1:8" x14ac:dyDescent="0.25">
      <c r="A65" s="454"/>
      <c r="B65" s="143" t="s">
        <v>100</v>
      </c>
      <c r="C65" s="352"/>
      <c r="D65" s="135" t="s">
        <v>89</v>
      </c>
      <c r="E65" s="136"/>
      <c r="F65" s="136"/>
      <c r="G65" s="137"/>
      <c r="H65" s="428">
        <v>3662.29</v>
      </c>
    </row>
    <row r="66" spans="1:8" x14ac:dyDescent="0.25">
      <c r="A66" s="454"/>
      <c r="B66" s="143" t="s">
        <v>101</v>
      </c>
      <c r="C66" s="352"/>
      <c r="D66" s="135" t="s">
        <v>89</v>
      </c>
      <c r="E66" s="136"/>
      <c r="F66" s="136"/>
      <c r="G66" s="137"/>
      <c r="H66" s="428">
        <v>2995.38</v>
      </c>
    </row>
    <row r="67" spans="1:8" x14ac:dyDescent="0.25">
      <c r="A67" s="454"/>
      <c r="B67" s="143" t="s">
        <v>102</v>
      </c>
      <c r="C67" s="352"/>
      <c r="D67" s="135" t="s">
        <v>89</v>
      </c>
      <c r="E67" s="136"/>
      <c r="F67" s="136"/>
      <c r="G67" s="137"/>
      <c r="H67" s="428">
        <v>2790.43</v>
      </c>
    </row>
    <row r="68" spans="1:8" x14ac:dyDescent="0.25">
      <c r="A68" s="454"/>
      <c r="B68" s="143" t="s">
        <v>103</v>
      </c>
      <c r="C68" s="352"/>
      <c r="D68" s="135" t="s">
        <v>89</v>
      </c>
      <c r="E68" s="136"/>
      <c r="F68" s="136"/>
      <c r="G68" s="137"/>
      <c r="H68" s="428">
        <v>2124.4699999999998</v>
      </c>
    </row>
    <row r="69" spans="1:8" x14ac:dyDescent="0.25">
      <c r="A69" s="454"/>
      <c r="B69" s="143" t="s">
        <v>104</v>
      </c>
      <c r="C69" s="352"/>
      <c r="D69" s="135" t="s">
        <v>89</v>
      </c>
      <c r="E69" s="136"/>
      <c r="F69" s="136"/>
      <c r="G69" s="137"/>
      <c r="H69" s="138" t="s">
        <v>106</v>
      </c>
    </row>
    <row r="70" spans="1:8" ht="44.25" x14ac:dyDescent="0.25">
      <c r="A70" s="454"/>
      <c r="B70" s="134" t="s">
        <v>107</v>
      </c>
      <c r="C70" s="354"/>
      <c r="D70" s="135" t="s">
        <v>89</v>
      </c>
      <c r="E70" s="136"/>
      <c r="F70" s="136"/>
      <c r="G70" s="146"/>
      <c r="H70" s="427">
        <v>520.57000000000005</v>
      </c>
    </row>
    <row r="71" spans="1:8" ht="24" x14ac:dyDescent="0.25">
      <c r="A71" s="454"/>
      <c r="B71" s="139" t="s">
        <v>20</v>
      </c>
      <c r="C71" s="355"/>
      <c r="D71" s="135" t="s">
        <v>89</v>
      </c>
      <c r="E71" s="136"/>
      <c r="F71" s="136"/>
      <c r="G71" s="146"/>
      <c r="H71" s="429">
        <v>92.88</v>
      </c>
    </row>
    <row r="72" spans="1:8" ht="24" x14ac:dyDescent="0.25">
      <c r="A72" s="454"/>
      <c r="B72" s="139" t="s">
        <v>21</v>
      </c>
      <c r="C72" s="355"/>
      <c r="D72" s="135" t="s">
        <v>89</v>
      </c>
      <c r="E72" s="136"/>
      <c r="F72" s="136"/>
      <c r="G72" s="146"/>
      <c r="H72" s="142"/>
    </row>
    <row r="73" spans="1:8" x14ac:dyDescent="0.25">
      <c r="A73" s="454"/>
      <c r="B73" s="139" t="s">
        <v>22</v>
      </c>
      <c r="C73" s="355"/>
      <c r="D73" s="135" t="s">
        <v>89</v>
      </c>
      <c r="E73" s="136"/>
      <c r="F73" s="136"/>
      <c r="G73" s="146"/>
      <c r="H73" s="429">
        <v>103.49</v>
      </c>
    </row>
    <row r="74" spans="1:8" ht="24" x14ac:dyDescent="0.25">
      <c r="A74" s="454"/>
      <c r="B74" s="139" t="s">
        <v>23</v>
      </c>
      <c r="C74" s="355"/>
      <c r="D74" s="135" t="s">
        <v>89</v>
      </c>
      <c r="E74" s="136"/>
      <c r="F74" s="136"/>
      <c r="G74" s="146"/>
      <c r="H74" s="429">
        <v>19.09</v>
      </c>
    </row>
    <row r="75" spans="1:8" ht="24" x14ac:dyDescent="0.25">
      <c r="A75" s="454"/>
      <c r="B75" s="139" t="s">
        <v>24</v>
      </c>
      <c r="C75" s="355"/>
      <c r="D75" s="135" t="s">
        <v>89</v>
      </c>
      <c r="E75" s="136"/>
      <c r="F75" s="136"/>
      <c r="G75" s="146"/>
      <c r="H75" s="429">
        <v>305.10000000000002</v>
      </c>
    </row>
    <row r="76" spans="1:8" ht="12.75" customHeight="1" x14ac:dyDescent="0.25">
      <c r="A76" s="454"/>
      <c r="B76" s="359" t="s">
        <v>108</v>
      </c>
      <c r="C76" s="359"/>
      <c r="D76" s="359"/>
      <c r="E76" s="359"/>
      <c r="F76" s="359"/>
      <c r="G76" s="359"/>
      <c r="H76" s="360"/>
    </row>
    <row r="77" spans="1:8" ht="86.25" x14ac:dyDescent="0.25">
      <c r="A77" s="454"/>
      <c r="B77" s="131" t="s">
        <v>109</v>
      </c>
      <c r="C77" s="144"/>
      <c r="D77" s="144" t="s">
        <v>89</v>
      </c>
      <c r="E77" s="344"/>
      <c r="F77" s="344"/>
      <c r="G77" s="344"/>
      <c r="H77" s="142"/>
    </row>
    <row r="78" spans="1:8" x14ac:dyDescent="0.25">
      <c r="A78" s="454"/>
      <c r="B78" s="134" t="s">
        <v>13</v>
      </c>
      <c r="C78" s="166"/>
      <c r="D78" s="144"/>
      <c r="E78" s="144"/>
      <c r="F78" s="144"/>
      <c r="G78" s="144"/>
      <c r="H78" s="142"/>
    </row>
    <row r="79" spans="1:8" ht="30" x14ac:dyDescent="0.25">
      <c r="A79" s="454"/>
      <c r="B79" s="134" t="s">
        <v>197</v>
      </c>
      <c r="C79" s="341"/>
      <c r="D79" s="135" t="s">
        <v>89</v>
      </c>
      <c r="E79" s="136"/>
      <c r="F79" s="136"/>
      <c r="G79" s="137"/>
      <c r="H79" s="427">
        <f>H80+H82+H83+H84</f>
        <v>4638.87</v>
      </c>
    </row>
    <row r="80" spans="1:8" ht="24" x14ac:dyDescent="0.25">
      <c r="A80" s="454"/>
      <c r="B80" s="139" t="s">
        <v>20</v>
      </c>
      <c r="C80" s="342"/>
      <c r="D80" s="135" t="s">
        <v>89</v>
      </c>
      <c r="E80" s="136"/>
      <c r="F80" s="136"/>
      <c r="G80" s="137"/>
      <c r="H80" s="431">
        <v>1091.81</v>
      </c>
    </row>
    <row r="81" spans="1:8" ht="24" x14ac:dyDescent="0.25">
      <c r="A81" s="454"/>
      <c r="B81" s="139" t="s">
        <v>21</v>
      </c>
      <c r="C81" s="342"/>
      <c r="D81" s="135" t="s">
        <v>89</v>
      </c>
      <c r="E81" s="136"/>
      <c r="F81" s="136"/>
      <c r="G81" s="137"/>
      <c r="H81" s="149"/>
    </row>
    <row r="82" spans="1:8" x14ac:dyDescent="0.25">
      <c r="A82" s="454"/>
      <c r="B82" s="139" t="s">
        <v>22</v>
      </c>
      <c r="C82" s="342"/>
      <c r="D82" s="135" t="s">
        <v>89</v>
      </c>
      <c r="E82" s="136"/>
      <c r="F82" s="136"/>
      <c r="G82" s="137"/>
      <c r="H82" s="431">
        <v>1285.0899999999999</v>
      </c>
    </row>
    <row r="83" spans="1:8" ht="24" x14ac:dyDescent="0.25">
      <c r="A83" s="454"/>
      <c r="B83" s="139" t="s">
        <v>23</v>
      </c>
      <c r="C83" s="342"/>
      <c r="D83" s="135" t="s">
        <v>89</v>
      </c>
      <c r="E83" s="136"/>
      <c r="F83" s="136"/>
      <c r="G83" s="137"/>
      <c r="H83" s="431">
        <v>524.32000000000005</v>
      </c>
    </row>
    <row r="84" spans="1:8" ht="24" x14ac:dyDescent="0.25">
      <c r="A84" s="454"/>
      <c r="B84" s="139" t="s">
        <v>24</v>
      </c>
      <c r="C84" s="342"/>
      <c r="D84" s="135" t="s">
        <v>89</v>
      </c>
      <c r="E84" s="136"/>
      <c r="F84" s="136"/>
      <c r="G84" s="137"/>
      <c r="H84" s="431">
        <v>1737.65</v>
      </c>
    </row>
    <row r="85" spans="1:8" ht="30" x14ac:dyDescent="0.25">
      <c r="A85" s="455"/>
      <c r="B85" s="134" t="s">
        <v>110</v>
      </c>
      <c r="C85" s="354"/>
      <c r="D85" s="135" t="s">
        <v>89</v>
      </c>
      <c r="E85" s="136"/>
      <c r="F85" s="136"/>
      <c r="G85" s="146"/>
      <c r="H85" s="427">
        <f>H86+H88+H89+H90</f>
        <v>4638.87</v>
      </c>
    </row>
    <row r="86" spans="1:8" ht="24" x14ac:dyDescent="0.25">
      <c r="A86" s="455"/>
      <c r="B86" s="139" t="s">
        <v>20</v>
      </c>
      <c r="C86" s="355"/>
      <c r="D86" s="135" t="s">
        <v>89</v>
      </c>
      <c r="E86" s="136"/>
      <c r="F86" s="136"/>
      <c r="G86" s="146"/>
      <c r="H86" s="429">
        <f>H80</f>
        <v>1091.81</v>
      </c>
    </row>
    <row r="87" spans="1:8" ht="24" x14ac:dyDescent="0.25">
      <c r="A87" s="455"/>
      <c r="B87" s="139" t="s">
        <v>21</v>
      </c>
      <c r="C87" s="355"/>
      <c r="D87" s="135" t="s">
        <v>89</v>
      </c>
      <c r="E87" s="136"/>
      <c r="F87" s="136"/>
      <c r="G87" s="146"/>
      <c r="H87" s="142"/>
    </row>
    <row r="88" spans="1:8" x14ac:dyDescent="0.25">
      <c r="A88" s="455"/>
      <c r="B88" s="139" t="s">
        <v>22</v>
      </c>
      <c r="C88" s="355"/>
      <c r="D88" s="135" t="s">
        <v>89</v>
      </c>
      <c r="E88" s="136"/>
      <c r="F88" s="136"/>
      <c r="G88" s="146"/>
      <c r="H88" s="429">
        <f>H82</f>
        <v>1285.0899999999999</v>
      </c>
    </row>
    <row r="89" spans="1:8" ht="24" x14ac:dyDescent="0.25">
      <c r="A89" s="455"/>
      <c r="B89" s="139" t="s">
        <v>23</v>
      </c>
      <c r="C89" s="355"/>
      <c r="D89" s="135" t="s">
        <v>89</v>
      </c>
      <c r="E89" s="136"/>
      <c r="F89" s="136"/>
      <c r="G89" s="146"/>
      <c r="H89" s="429">
        <f>H83</f>
        <v>524.32000000000005</v>
      </c>
    </row>
    <row r="90" spans="1:8" ht="24" x14ac:dyDescent="0.25">
      <c r="A90" s="455"/>
      <c r="B90" s="139" t="s">
        <v>24</v>
      </c>
      <c r="C90" s="355"/>
      <c r="D90" s="135" t="s">
        <v>89</v>
      </c>
      <c r="E90" s="136"/>
      <c r="F90" s="136"/>
      <c r="G90" s="146"/>
      <c r="H90" s="429">
        <f>H84</f>
        <v>1737.65</v>
      </c>
    </row>
    <row r="91" spans="1:8" ht="30" x14ac:dyDescent="0.25">
      <c r="A91" s="455"/>
      <c r="B91" s="134" t="s">
        <v>111</v>
      </c>
      <c r="C91" s="341"/>
      <c r="D91" s="135" t="s">
        <v>89</v>
      </c>
      <c r="E91" s="136"/>
      <c r="F91" s="136"/>
      <c r="G91" s="137"/>
      <c r="H91" s="427">
        <v>520.57000000000005</v>
      </c>
    </row>
    <row r="92" spans="1:8" ht="24" x14ac:dyDescent="0.25">
      <c r="A92" s="455"/>
      <c r="B92" s="139" t="s">
        <v>20</v>
      </c>
      <c r="C92" s="342"/>
      <c r="D92" s="135" t="s">
        <v>89</v>
      </c>
      <c r="E92" s="136"/>
      <c r="F92" s="136"/>
      <c r="G92" s="137"/>
      <c r="H92" s="431">
        <v>92.88</v>
      </c>
    </row>
    <row r="93" spans="1:8" ht="24" x14ac:dyDescent="0.25">
      <c r="A93" s="455"/>
      <c r="B93" s="139" t="s">
        <v>21</v>
      </c>
      <c r="C93" s="342"/>
      <c r="D93" s="135" t="s">
        <v>89</v>
      </c>
      <c r="E93" s="136"/>
      <c r="F93" s="136"/>
      <c r="G93" s="137"/>
      <c r="H93" s="149"/>
    </row>
    <row r="94" spans="1:8" x14ac:dyDescent="0.25">
      <c r="A94" s="455"/>
      <c r="B94" s="139" t="s">
        <v>22</v>
      </c>
      <c r="C94" s="342"/>
      <c r="D94" s="135" t="s">
        <v>89</v>
      </c>
      <c r="E94" s="136"/>
      <c r="F94" s="136"/>
      <c r="G94" s="137"/>
      <c r="H94" s="431">
        <v>103.49</v>
      </c>
    </row>
    <row r="95" spans="1:8" ht="24" x14ac:dyDescent="0.25">
      <c r="A95" s="455"/>
      <c r="B95" s="139" t="s">
        <v>23</v>
      </c>
      <c r="C95" s="342"/>
      <c r="D95" s="135" t="s">
        <v>89</v>
      </c>
      <c r="E95" s="136"/>
      <c r="F95" s="136"/>
      <c r="G95" s="137"/>
      <c r="H95" s="431">
        <v>19.09</v>
      </c>
    </row>
    <row r="96" spans="1:8" ht="24" x14ac:dyDescent="0.25">
      <c r="A96" s="455"/>
      <c r="B96" s="139" t="s">
        <v>24</v>
      </c>
      <c r="C96" s="342"/>
      <c r="D96" s="135" t="s">
        <v>89</v>
      </c>
      <c r="E96" s="136"/>
      <c r="F96" s="136"/>
      <c r="G96" s="137"/>
      <c r="H96" s="431">
        <v>305.10000000000002</v>
      </c>
    </row>
    <row r="97" spans="1:8" ht="30" x14ac:dyDescent="0.25">
      <c r="A97" s="455"/>
      <c r="B97" s="134" t="s">
        <v>112</v>
      </c>
      <c r="C97" s="341"/>
      <c r="D97" s="135" t="s">
        <v>89</v>
      </c>
      <c r="E97" s="136"/>
      <c r="F97" s="136"/>
      <c r="G97" s="137"/>
      <c r="H97" s="427">
        <v>520.57000000000005</v>
      </c>
    </row>
    <row r="98" spans="1:8" ht="24" x14ac:dyDescent="0.25">
      <c r="A98" s="455"/>
      <c r="B98" s="139" t="s">
        <v>20</v>
      </c>
      <c r="C98" s="342"/>
      <c r="D98" s="135" t="s">
        <v>89</v>
      </c>
      <c r="E98" s="136"/>
      <c r="F98" s="136"/>
      <c r="G98" s="137"/>
      <c r="H98" s="431">
        <v>92.88</v>
      </c>
    </row>
    <row r="99" spans="1:8" ht="24" x14ac:dyDescent="0.25">
      <c r="A99" s="455"/>
      <c r="B99" s="139" t="s">
        <v>21</v>
      </c>
      <c r="C99" s="342"/>
      <c r="D99" s="135" t="s">
        <v>89</v>
      </c>
      <c r="E99" s="136"/>
      <c r="F99" s="136"/>
      <c r="G99" s="137"/>
      <c r="H99" s="149"/>
    </row>
    <row r="100" spans="1:8" x14ac:dyDescent="0.25">
      <c r="A100" s="455"/>
      <c r="B100" s="139" t="s">
        <v>22</v>
      </c>
      <c r="C100" s="342"/>
      <c r="D100" s="135" t="s">
        <v>89</v>
      </c>
      <c r="E100" s="136"/>
      <c r="F100" s="136"/>
      <c r="G100" s="137"/>
      <c r="H100" s="431">
        <v>103.49</v>
      </c>
    </row>
    <row r="101" spans="1:8" ht="24" x14ac:dyDescent="0.25">
      <c r="A101" s="455"/>
      <c r="B101" s="139" t="s">
        <v>23</v>
      </c>
      <c r="C101" s="342"/>
      <c r="D101" s="135" t="s">
        <v>89</v>
      </c>
      <c r="E101" s="136"/>
      <c r="F101" s="136"/>
      <c r="G101" s="137"/>
      <c r="H101" s="431">
        <v>19.09</v>
      </c>
    </row>
    <row r="102" spans="1:8" ht="24" x14ac:dyDescent="0.25">
      <c r="A102" s="455"/>
      <c r="B102" s="139" t="s">
        <v>24</v>
      </c>
      <c r="C102" s="342"/>
      <c r="D102" s="135" t="s">
        <v>89</v>
      </c>
      <c r="E102" s="136"/>
      <c r="F102" s="136"/>
      <c r="G102" s="137"/>
      <c r="H102" s="431">
        <v>305.10000000000002</v>
      </c>
    </row>
    <row r="103" spans="1:8" ht="57.75" x14ac:dyDescent="0.25">
      <c r="A103" s="455"/>
      <c r="B103" s="131" t="s">
        <v>113</v>
      </c>
      <c r="C103" s="338"/>
      <c r="D103" s="341" t="s">
        <v>8</v>
      </c>
      <c r="E103" s="344"/>
      <c r="F103" s="344"/>
      <c r="G103" s="344"/>
      <c r="H103" s="345"/>
    </row>
    <row r="104" spans="1:8" ht="15.75" thickBot="1" x14ac:dyDescent="0.3">
      <c r="A104" s="455"/>
      <c r="B104" s="168" t="s">
        <v>13</v>
      </c>
      <c r="C104" s="339"/>
      <c r="D104" s="342"/>
      <c r="E104" s="144"/>
      <c r="F104" s="144"/>
      <c r="G104" s="144"/>
      <c r="H104" s="346"/>
    </row>
    <row r="105" spans="1:8" ht="15.75" thickBot="1" x14ac:dyDescent="0.3">
      <c r="A105" s="455"/>
      <c r="B105" s="169" t="s">
        <v>95</v>
      </c>
      <c r="C105" s="340"/>
      <c r="D105" s="342"/>
      <c r="E105" s="144"/>
      <c r="F105" s="144"/>
      <c r="G105" s="144"/>
      <c r="H105" s="347"/>
    </row>
    <row r="106" spans="1:8" x14ac:dyDescent="0.25">
      <c r="A106" s="455"/>
      <c r="B106" s="170" t="s">
        <v>114</v>
      </c>
      <c r="C106" s="341">
        <v>0.4</v>
      </c>
      <c r="D106" s="342"/>
      <c r="E106" s="144"/>
      <c r="F106" s="144"/>
      <c r="G106" s="144"/>
      <c r="H106" s="428">
        <v>131908.01999999999</v>
      </c>
    </row>
    <row r="107" spans="1:8" x14ac:dyDescent="0.25">
      <c r="A107" s="455"/>
      <c r="B107" s="134" t="s">
        <v>115</v>
      </c>
      <c r="C107" s="343"/>
      <c r="D107" s="352"/>
      <c r="E107" s="144"/>
      <c r="F107" s="144"/>
      <c r="G107" s="144"/>
      <c r="H107" s="428">
        <v>141764.94</v>
      </c>
    </row>
    <row r="108" spans="1:8" x14ac:dyDescent="0.25">
      <c r="A108" s="455"/>
      <c r="B108" s="134" t="s">
        <v>116</v>
      </c>
      <c r="C108" s="353" t="s">
        <v>117</v>
      </c>
      <c r="D108" s="352"/>
      <c r="E108" s="144"/>
      <c r="F108" s="144"/>
      <c r="G108" s="144"/>
      <c r="H108" s="428">
        <v>250140.08</v>
      </c>
    </row>
    <row r="109" spans="1:8" ht="15.75" thickBot="1" x14ac:dyDescent="0.3">
      <c r="A109" s="455"/>
      <c r="B109" s="134" t="s">
        <v>118</v>
      </c>
      <c r="C109" s="343"/>
      <c r="D109" s="352"/>
      <c r="E109" s="144"/>
      <c r="F109" s="144"/>
      <c r="G109" s="144"/>
      <c r="H109" s="428">
        <v>137302.17000000001</v>
      </c>
    </row>
    <row r="110" spans="1:8" ht="15.75" thickBot="1" x14ac:dyDescent="0.3">
      <c r="A110" s="455"/>
      <c r="B110" s="169" t="s">
        <v>105</v>
      </c>
      <c r="C110" s="171"/>
      <c r="D110" s="352"/>
      <c r="E110" s="144"/>
      <c r="F110" s="144"/>
      <c r="G110" s="144"/>
      <c r="H110" s="140"/>
    </row>
    <row r="111" spans="1:8" x14ac:dyDescent="0.25">
      <c r="A111" s="455"/>
      <c r="B111" s="170" t="s">
        <v>114</v>
      </c>
      <c r="C111" s="341">
        <v>0.4</v>
      </c>
      <c r="D111" s="352"/>
      <c r="E111" s="144"/>
      <c r="F111" s="144"/>
      <c r="G111" s="144"/>
      <c r="H111" s="140" t="s">
        <v>106</v>
      </c>
    </row>
    <row r="112" spans="1:8" x14ac:dyDescent="0.25">
      <c r="A112" s="455"/>
      <c r="B112" s="134" t="s">
        <v>115</v>
      </c>
      <c r="C112" s="343"/>
      <c r="D112" s="352"/>
      <c r="E112" s="144"/>
      <c r="F112" s="144"/>
      <c r="G112" s="144"/>
      <c r="H112" s="428">
        <v>270506.23999999999</v>
      </c>
    </row>
    <row r="113" spans="1:8" x14ac:dyDescent="0.25">
      <c r="A113" s="455"/>
      <c r="B113" s="134" t="s">
        <v>116</v>
      </c>
      <c r="C113" s="353" t="s">
        <v>117</v>
      </c>
      <c r="D113" s="352"/>
      <c r="E113" s="144"/>
      <c r="F113" s="144"/>
      <c r="G113" s="144"/>
      <c r="H113" s="428">
        <v>484797.88</v>
      </c>
    </row>
    <row r="114" spans="1:8" x14ac:dyDescent="0.25">
      <c r="A114" s="455"/>
      <c r="B114" s="134" t="s">
        <v>118</v>
      </c>
      <c r="C114" s="343"/>
      <c r="D114" s="343"/>
      <c r="E114" s="144"/>
      <c r="F114" s="144"/>
      <c r="G114" s="144"/>
      <c r="H114" s="428">
        <v>285045.33</v>
      </c>
    </row>
    <row r="115" spans="1:8" ht="57.75" x14ac:dyDescent="0.25">
      <c r="A115" s="455"/>
      <c r="B115" s="131" t="s">
        <v>119</v>
      </c>
      <c r="C115" s="338"/>
      <c r="D115" s="341" t="s">
        <v>8</v>
      </c>
      <c r="E115" s="344"/>
      <c r="F115" s="344"/>
      <c r="G115" s="344"/>
      <c r="H115" s="345"/>
    </row>
    <row r="116" spans="1:8" ht="15.75" thickBot="1" x14ac:dyDescent="0.3">
      <c r="A116" s="455"/>
      <c r="B116" s="134" t="s">
        <v>13</v>
      </c>
      <c r="C116" s="339"/>
      <c r="D116" s="342"/>
      <c r="E116" s="144"/>
      <c r="F116" s="144"/>
      <c r="G116" s="144"/>
      <c r="H116" s="346"/>
    </row>
    <row r="117" spans="1:8" ht="15.75" thickBot="1" x14ac:dyDescent="0.3">
      <c r="A117" s="455"/>
      <c r="B117" s="169" t="s">
        <v>95</v>
      </c>
      <c r="C117" s="340"/>
      <c r="D117" s="342"/>
      <c r="E117" s="144"/>
      <c r="F117" s="144"/>
      <c r="G117" s="144"/>
      <c r="H117" s="347"/>
    </row>
    <row r="118" spans="1:8" x14ac:dyDescent="0.25">
      <c r="A118" s="455"/>
      <c r="B118" s="128" t="s">
        <v>120</v>
      </c>
      <c r="C118" s="144">
        <v>0.4</v>
      </c>
      <c r="D118" s="342"/>
      <c r="E118" s="136"/>
      <c r="F118" s="136"/>
      <c r="G118" s="136"/>
      <c r="H118" s="428">
        <v>196852</v>
      </c>
    </row>
    <row r="119" spans="1:8" ht="15.75" thickBot="1" x14ac:dyDescent="0.3">
      <c r="A119" s="455"/>
      <c r="B119" s="128" t="s">
        <v>121</v>
      </c>
      <c r="C119" s="144" t="s">
        <v>117</v>
      </c>
      <c r="D119" s="343"/>
      <c r="E119" s="136"/>
      <c r="F119" s="136"/>
      <c r="G119" s="136"/>
      <c r="H119" s="428">
        <v>364044.96</v>
      </c>
    </row>
    <row r="120" spans="1:8" ht="15.75" thickBot="1" x14ac:dyDescent="0.3">
      <c r="A120" s="455"/>
      <c r="B120" s="169" t="s">
        <v>105</v>
      </c>
      <c r="C120" s="144"/>
      <c r="D120" s="172"/>
      <c r="E120" s="144"/>
      <c r="F120" s="144"/>
      <c r="G120" s="144"/>
      <c r="H120" s="140"/>
    </row>
    <row r="121" spans="1:8" x14ac:dyDescent="0.25">
      <c r="A121" s="455"/>
      <c r="B121" s="128" t="s">
        <v>120</v>
      </c>
      <c r="C121" s="144">
        <v>0.4</v>
      </c>
      <c r="D121" s="172"/>
      <c r="E121" s="136"/>
      <c r="F121" s="136"/>
      <c r="G121" s="136"/>
      <c r="H121" s="428">
        <v>387718.8</v>
      </c>
    </row>
    <row r="122" spans="1:8" x14ac:dyDescent="0.25">
      <c r="A122" s="455"/>
      <c r="B122" s="128" t="s">
        <v>121</v>
      </c>
      <c r="C122" s="144" t="s">
        <v>117</v>
      </c>
      <c r="D122" s="172"/>
      <c r="E122" s="136"/>
      <c r="F122" s="136"/>
      <c r="G122" s="136"/>
      <c r="H122" s="428">
        <v>715467.83</v>
      </c>
    </row>
    <row r="123" spans="1:8" ht="42.75" x14ac:dyDescent="0.25">
      <c r="A123" s="455"/>
      <c r="B123" s="173" t="s">
        <v>122</v>
      </c>
      <c r="C123" s="348"/>
      <c r="D123" s="341" t="s">
        <v>7</v>
      </c>
      <c r="E123" s="136"/>
      <c r="F123" s="136"/>
      <c r="G123" s="136"/>
      <c r="H123" s="127"/>
    </row>
    <row r="124" spans="1:8" ht="15.75" thickBot="1" x14ac:dyDescent="0.3">
      <c r="A124" s="455"/>
      <c r="B124" s="128" t="s">
        <v>13</v>
      </c>
      <c r="C124" s="349"/>
      <c r="D124" s="342"/>
      <c r="E124" s="136"/>
      <c r="F124" s="136"/>
      <c r="G124" s="136"/>
      <c r="H124" s="127"/>
    </row>
    <row r="125" spans="1:8" ht="15.75" thickBot="1" x14ac:dyDescent="0.3">
      <c r="A125" s="455"/>
      <c r="B125" s="169" t="s">
        <v>95</v>
      </c>
      <c r="C125" s="349"/>
      <c r="D125" s="342"/>
      <c r="E125" s="136"/>
      <c r="F125" s="136"/>
      <c r="G125" s="136"/>
      <c r="H125" s="127"/>
    </row>
    <row r="126" spans="1:8" ht="14.25" customHeight="1" x14ac:dyDescent="0.25">
      <c r="A126" s="455"/>
      <c r="B126" s="143" t="s">
        <v>92</v>
      </c>
      <c r="C126" s="349"/>
      <c r="D126" s="342"/>
      <c r="E126" s="136"/>
      <c r="F126" s="136"/>
      <c r="G126" s="137"/>
      <c r="H126" s="448">
        <v>308.14</v>
      </c>
    </row>
    <row r="127" spans="1:8" x14ac:dyDescent="0.25">
      <c r="A127" s="455"/>
      <c r="B127" s="143" t="s">
        <v>96</v>
      </c>
      <c r="C127" s="349"/>
      <c r="D127" s="342"/>
      <c r="E127" s="136"/>
      <c r="F127" s="136"/>
      <c r="G127" s="137"/>
      <c r="H127" s="429">
        <v>249.86</v>
      </c>
    </row>
    <row r="128" spans="1:8" x14ac:dyDescent="0.25">
      <c r="A128" s="455"/>
      <c r="B128" s="143" t="s">
        <v>97</v>
      </c>
      <c r="C128" s="349"/>
      <c r="D128" s="342"/>
      <c r="E128" s="136"/>
      <c r="F128" s="136"/>
      <c r="G128" s="137"/>
      <c r="H128" s="429">
        <v>218.07</v>
      </c>
    </row>
    <row r="129" spans="1:8" x14ac:dyDescent="0.25">
      <c r="A129" s="455"/>
      <c r="B129" s="143" t="s">
        <v>98</v>
      </c>
      <c r="C129" s="349"/>
      <c r="D129" s="342"/>
      <c r="E129" s="136"/>
      <c r="F129" s="136"/>
      <c r="G129" s="137"/>
      <c r="H129" s="429">
        <v>143.57</v>
      </c>
    </row>
    <row r="130" spans="1:8" x14ac:dyDescent="0.25">
      <c r="A130" s="455"/>
      <c r="B130" s="143" t="s">
        <v>99</v>
      </c>
      <c r="C130" s="349"/>
      <c r="D130" s="342"/>
      <c r="E130" s="136"/>
      <c r="F130" s="136"/>
      <c r="G130" s="137"/>
      <c r="H130" s="429">
        <v>163.47</v>
      </c>
    </row>
    <row r="131" spans="1:8" x14ac:dyDescent="0.25">
      <c r="A131" s="455"/>
      <c r="B131" s="143" t="s">
        <v>100</v>
      </c>
      <c r="C131" s="349"/>
      <c r="D131" s="342"/>
      <c r="E131" s="136"/>
      <c r="F131" s="136"/>
      <c r="G131" s="137"/>
      <c r="H131" s="429">
        <v>250.87</v>
      </c>
    </row>
    <row r="132" spans="1:8" x14ac:dyDescent="0.25">
      <c r="A132" s="455"/>
      <c r="B132" s="143" t="s">
        <v>101</v>
      </c>
      <c r="C132" s="349"/>
      <c r="D132" s="342"/>
      <c r="E132" s="136"/>
      <c r="F132" s="136"/>
      <c r="G132" s="137"/>
      <c r="H132" s="429">
        <v>278.02999999999997</v>
      </c>
    </row>
    <row r="133" spans="1:8" x14ac:dyDescent="0.25">
      <c r="A133" s="455"/>
      <c r="B133" s="143" t="s">
        <v>102</v>
      </c>
      <c r="C133" s="349"/>
      <c r="D133" s="342"/>
      <c r="E133" s="136"/>
      <c r="F133" s="136"/>
      <c r="G133" s="137"/>
      <c r="H133" s="138"/>
    </row>
    <row r="134" spans="1:8" x14ac:dyDescent="0.25">
      <c r="A134" s="455"/>
      <c r="B134" s="143" t="s">
        <v>103</v>
      </c>
      <c r="C134" s="349"/>
      <c r="D134" s="342"/>
      <c r="E134" s="136"/>
      <c r="F134" s="136"/>
      <c r="G134" s="137"/>
      <c r="H134" s="138"/>
    </row>
    <row r="135" spans="1:8" ht="15.75" thickBot="1" x14ac:dyDescent="0.3">
      <c r="A135" s="455"/>
      <c r="B135" s="143" t="s">
        <v>104</v>
      </c>
      <c r="C135" s="349"/>
      <c r="D135" s="342"/>
      <c r="E135" s="136"/>
      <c r="F135" s="136"/>
      <c r="G135" s="137"/>
      <c r="H135" s="138"/>
    </row>
    <row r="136" spans="1:8" ht="15.75" thickBot="1" x14ac:dyDescent="0.3">
      <c r="A136" s="455"/>
      <c r="B136" s="169" t="s">
        <v>123</v>
      </c>
      <c r="C136" s="350"/>
      <c r="D136" s="352"/>
      <c r="E136" s="136"/>
      <c r="F136" s="136"/>
      <c r="G136" s="136"/>
      <c r="H136" s="127"/>
    </row>
    <row r="137" spans="1:8" ht="14.25" customHeight="1" x14ac:dyDescent="0.25">
      <c r="A137" s="455"/>
      <c r="B137" s="143" t="s">
        <v>92</v>
      </c>
      <c r="C137" s="350"/>
      <c r="D137" s="352"/>
      <c r="E137" s="136"/>
      <c r="F137" s="136"/>
      <c r="G137" s="137"/>
      <c r="H137" s="133" t="s">
        <v>106</v>
      </c>
    </row>
    <row r="138" spans="1:8" x14ac:dyDescent="0.25">
      <c r="A138" s="455"/>
      <c r="B138" s="143" t="s">
        <v>96</v>
      </c>
      <c r="C138" s="350"/>
      <c r="D138" s="352"/>
      <c r="E138" s="136"/>
      <c r="F138" s="136"/>
      <c r="G138" s="137"/>
      <c r="H138" s="138" t="s">
        <v>106</v>
      </c>
    </row>
    <row r="139" spans="1:8" x14ac:dyDescent="0.25">
      <c r="A139" s="455"/>
      <c r="B139" s="143" t="s">
        <v>97</v>
      </c>
      <c r="C139" s="350"/>
      <c r="D139" s="352"/>
      <c r="E139" s="136"/>
      <c r="F139" s="136"/>
      <c r="G139" s="137"/>
      <c r="H139" s="429">
        <v>618.69000000000005</v>
      </c>
    </row>
    <row r="140" spans="1:8" x14ac:dyDescent="0.25">
      <c r="A140" s="455"/>
      <c r="B140" s="143" t="s">
        <v>98</v>
      </c>
      <c r="C140" s="350"/>
      <c r="D140" s="352"/>
      <c r="E140" s="136"/>
      <c r="F140" s="136"/>
      <c r="G140" s="137"/>
      <c r="H140" s="429">
        <v>439.31</v>
      </c>
    </row>
    <row r="141" spans="1:8" x14ac:dyDescent="0.25">
      <c r="A141" s="455"/>
      <c r="B141" s="143" t="s">
        <v>99</v>
      </c>
      <c r="C141" s="350"/>
      <c r="D141" s="352"/>
      <c r="E141" s="136"/>
      <c r="F141" s="136"/>
      <c r="G141" s="137"/>
      <c r="H141" s="429">
        <v>407.17</v>
      </c>
    </row>
    <row r="142" spans="1:8" x14ac:dyDescent="0.25">
      <c r="A142" s="455"/>
      <c r="B142" s="143" t="s">
        <v>100</v>
      </c>
      <c r="C142" s="350"/>
      <c r="D142" s="352"/>
      <c r="E142" s="136"/>
      <c r="F142" s="136"/>
      <c r="G142" s="137"/>
      <c r="H142" s="429">
        <v>582.24</v>
      </c>
    </row>
    <row r="143" spans="1:8" x14ac:dyDescent="0.25">
      <c r="A143" s="455"/>
      <c r="B143" s="143" t="s">
        <v>101</v>
      </c>
      <c r="C143" s="350"/>
      <c r="D143" s="352"/>
      <c r="E143" s="136"/>
      <c r="F143" s="136"/>
      <c r="G143" s="137"/>
      <c r="H143" s="429">
        <v>476.21</v>
      </c>
    </row>
    <row r="144" spans="1:8" x14ac:dyDescent="0.25">
      <c r="A144" s="455"/>
      <c r="B144" s="143" t="s">
        <v>102</v>
      </c>
      <c r="C144" s="350"/>
      <c r="D144" s="352"/>
      <c r="E144" s="136"/>
      <c r="F144" s="136"/>
      <c r="G144" s="137"/>
      <c r="H144" s="429">
        <v>443.63</v>
      </c>
    </row>
    <row r="145" spans="1:8" x14ac:dyDescent="0.25">
      <c r="A145" s="455"/>
      <c r="B145" s="143" t="s">
        <v>103</v>
      </c>
      <c r="C145" s="350"/>
      <c r="D145" s="352"/>
      <c r="E145" s="136"/>
      <c r="F145" s="136"/>
      <c r="G145" s="137"/>
      <c r="H145" s="429">
        <v>337.75</v>
      </c>
    </row>
    <row r="146" spans="1:8" x14ac:dyDescent="0.25">
      <c r="A146" s="456"/>
      <c r="B146" s="143" t="s">
        <v>104</v>
      </c>
      <c r="C146" s="351"/>
      <c r="D146" s="343"/>
      <c r="E146" s="136"/>
      <c r="F146" s="136"/>
      <c r="G146" s="137"/>
      <c r="H146" s="138" t="s">
        <v>106</v>
      </c>
    </row>
    <row r="147" spans="1:8" ht="15.75" x14ac:dyDescent="0.25">
      <c r="B147" s="5"/>
      <c r="C147" s="6"/>
      <c r="D147" s="6"/>
      <c r="E147" s="6"/>
      <c r="F147" s="6"/>
      <c r="G147" s="6"/>
      <c r="H147" s="6"/>
    </row>
    <row r="148" spans="1:8" ht="15.75" x14ac:dyDescent="0.25">
      <c r="A148" s="446" t="s">
        <v>200</v>
      </c>
      <c r="B148" s="446"/>
      <c r="C148" s="6"/>
      <c r="D148" s="6"/>
      <c r="E148" s="6"/>
      <c r="F148" s="6"/>
      <c r="G148" s="6"/>
      <c r="H148" s="6"/>
    </row>
    <row r="149" spans="1:8" x14ac:dyDescent="0.25">
      <c r="A149" s="446" t="s">
        <v>201</v>
      </c>
      <c r="B149" s="446"/>
    </row>
    <row r="150" spans="1:8" x14ac:dyDescent="0.25">
      <c r="B150" s="2"/>
    </row>
  </sheetData>
  <mergeCells count="36">
    <mergeCell ref="A148:B148"/>
    <mergeCell ref="A149:B149"/>
    <mergeCell ref="G3:H3"/>
    <mergeCell ref="A4:A5"/>
    <mergeCell ref="B4:C4"/>
    <mergeCell ref="D4:D5"/>
    <mergeCell ref="E4:G4"/>
    <mergeCell ref="H4:H5"/>
    <mergeCell ref="A7:H7"/>
    <mergeCell ref="A9:A146"/>
    <mergeCell ref="C15:C21"/>
    <mergeCell ref="C27:C32"/>
    <mergeCell ref="C33:C39"/>
    <mergeCell ref="C45:C54"/>
    <mergeCell ref="C60:C69"/>
    <mergeCell ref="C70:C75"/>
    <mergeCell ref="B76:H76"/>
    <mergeCell ref="E77:G77"/>
    <mergeCell ref="C113:C114"/>
    <mergeCell ref="C79:C84"/>
    <mergeCell ref="C85:C90"/>
    <mergeCell ref="C91:C96"/>
    <mergeCell ref="C97:C102"/>
    <mergeCell ref="C103:C105"/>
    <mergeCell ref="E103:G103"/>
    <mergeCell ref="H103:H105"/>
    <mergeCell ref="C106:C107"/>
    <mergeCell ref="C108:C109"/>
    <mergeCell ref="C111:C112"/>
    <mergeCell ref="D103:D114"/>
    <mergeCell ref="C115:C117"/>
    <mergeCell ref="D115:D119"/>
    <mergeCell ref="E115:G115"/>
    <mergeCell ref="H115:H117"/>
    <mergeCell ref="C123:C146"/>
    <mergeCell ref="D123:D146"/>
  </mergeCells>
  <pageMargins left="0.35433070866141736" right="0.15748031496062992" top="0.35433070866141736" bottom="2.598425196850394" header="0.51181102362204722" footer="0.51181102362204722"/>
  <pageSetup paperSize="9" scale="60" fitToHeight="9" orientation="portrait" horizontalDpi="300" verticalDpi="300" r:id="rId1"/>
  <headerFooter alignWithMargins="0"/>
  <rowBreaks count="1" manualBreakCount="1">
    <brk id="150"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I359"/>
  <sheetViews>
    <sheetView view="pageBreakPreview" zoomScale="82" zoomScaleNormal="100" zoomScaleSheetLayoutView="82" workbookViewId="0">
      <pane xSplit="3" ySplit="5" topLeftCell="D6" activePane="bottomRight" state="frozen"/>
      <selection pane="topRight" activeCell="D1" sqref="D1"/>
      <selection pane="bottomLeft" activeCell="A6" sqref="A6"/>
      <selection pane="bottomRight" activeCell="B3" sqref="B3"/>
    </sheetView>
  </sheetViews>
  <sheetFormatPr defaultRowHeight="15" x14ac:dyDescent="0.25"/>
  <cols>
    <col min="1" max="1" width="21.5703125" style="2" customWidth="1"/>
    <col min="2" max="2" width="60" style="1" customWidth="1"/>
    <col min="3" max="3" width="24.5703125" style="2" customWidth="1"/>
    <col min="4" max="6" width="9.28515625" style="2" bestFit="1" customWidth="1"/>
    <col min="7" max="7" width="12" style="2" bestFit="1" customWidth="1"/>
    <col min="8" max="8" width="18.28515625" style="2" customWidth="1"/>
    <col min="9" max="9" width="48.7109375" style="2" customWidth="1"/>
    <col min="10" max="16384" width="9.140625" style="2"/>
  </cols>
  <sheetData>
    <row r="1" spans="1:9" ht="18.75" x14ac:dyDescent="0.3">
      <c r="A1" s="8" t="s">
        <v>83</v>
      </c>
    </row>
    <row r="2" spans="1:9" ht="18.75" x14ac:dyDescent="0.3">
      <c r="C2" s="7"/>
      <c r="D2" s="7"/>
      <c r="E2" s="7"/>
      <c r="F2" s="7"/>
      <c r="G2" s="7"/>
      <c r="H2" s="2" t="s">
        <v>31</v>
      </c>
    </row>
    <row r="3" spans="1:9" ht="19.5" thickBot="1" x14ac:dyDescent="0.3">
      <c r="B3" s="3" t="s">
        <v>124</v>
      </c>
      <c r="C3" s="4"/>
      <c r="D3" s="4"/>
      <c r="E3" s="4"/>
      <c r="F3" s="4"/>
      <c r="G3" s="315" t="s">
        <v>11</v>
      </c>
      <c r="H3" s="316"/>
    </row>
    <row r="4" spans="1:9" ht="215.25" customHeight="1" x14ac:dyDescent="0.25">
      <c r="A4" s="361" t="s">
        <v>9</v>
      </c>
      <c r="B4" s="363" t="s">
        <v>0</v>
      </c>
      <c r="C4" s="363"/>
      <c r="D4" s="363" t="s">
        <v>10</v>
      </c>
      <c r="E4" s="363" t="s">
        <v>1</v>
      </c>
      <c r="F4" s="363"/>
      <c r="G4" s="363"/>
      <c r="H4" s="365" t="s">
        <v>84</v>
      </c>
      <c r="I4" s="118"/>
    </row>
    <row r="5" spans="1:9" ht="30" x14ac:dyDescent="0.25">
      <c r="A5" s="362"/>
      <c r="B5" s="118" t="s">
        <v>2</v>
      </c>
      <c r="C5" s="118" t="s">
        <v>3</v>
      </c>
      <c r="D5" s="364"/>
      <c r="E5" s="118" t="s">
        <v>4</v>
      </c>
      <c r="F5" s="118" t="s">
        <v>5</v>
      </c>
      <c r="G5" s="118" t="s">
        <v>6</v>
      </c>
      <c r="H5" s="366"/>
      <c r="I5" s="174"/>
    </row>
    <row r="6" spans="1:9" s="9" customFormat="1" ht="16.5" thickBot="1" x14ac:dyDescent="0.3">
      <c r="A6" s="119">
        <v>1</v>
      </c>
      <c r="B6" s="120">
        <v>2</v>
      </c>
      <c r="C6" s="120">
        <v>3</v>
      </c>
      <c r="D6" s="120">
        <f>C6+1</f>
        <v>4</v>
      </c>
      <c r="E6" s="120">
        <f t="shared" ref="E6:H6" si="0">D6+1</f>
        <v>5</v>
      </c>
      <c r="F6" s="120">
        <f t="shared" si="0"/>
        <v>6</v>
      </c>
      <c r="G6" s="120">
        <f t="shared" si="0"/>
        <v>7</v>
      </c>
      <c r="H6" s="121">
        <f t="shared" si="0"/>
        <v>8</v>
      </c>
    </row>
    <row r="7" spans="1:9" ht="15" customHeight="1" thickBot="1" x14ac:dyDescent="0.3">
      <c r="A7" s="326" t="s">
        <v>204</v>
      </c>
      <c r="B7" s="327"/>
      <c r="C7" s="327"/>
      <c r="D7" s="327"/>
      <c r="E7" s="327"/>
      <c r="F7" s="327"/>
      <c r="G7" s="327"/>
      <c r="H7" s="328"/>
    </row>
    <row r="8" spans="1:9" x14ac:dyDescent="0.25">
      <c r="A8" s="122"/>
      <c r="B8" s="177"/>
      <c r="C8" s="177"/>
      <c r="D8" s="177"/>
      <c r="E8" s="177"/>
      <c r="F8" s="177"/>
      <c r="G8" s="177"/>
      <c r="H8" s="178"/>
    </row>
    <row r="9" spans="1:9" ht="35.25" customHeight="1" x14ac:dyDescent="0.25">
      <c r="A9" s="341" t="s">
        <v>125</v>
      </c>
      <c r="B9" s="125" t="s">
        <v>14</v>
      </c>
      <c r="C9" s="126"/>
      <c r="D9" s="118"/>
      <c r="E9" s="126"/>
      <c r="F9" s="126"/>
      <c r="G9" s="126"/>
      <c r="H9" s="127"/>
    </row>
    <row r="10" spans="1:9" x14ac:dyDescent="0.25">
      <c r="A10" s="342"/>
      <c r="B10" s="128" t="s">
        <v>15</v>
      </c>
      <c r="C10" s="126"/>
      <c r="D10" s="118"/>
      <c r="E10" s="126"/>
      <c r="F10" s="126"/>
      <c r="G10" s="126"/>
      <c r="H10" s="127"/>
    </row>
    <row r="11" spans="1:9" x14ac:dyDescent="0.25">
      <c r="A11" s="342"/>
      <c r="B11" s="128" t="s">
        <v>16</v>
      </c>
      <c r="C11" s="129"/>
      <c r="D11" s="129"/>
      <c r="E11" s="129"/>
      <c r="F11" s="129"/>
      <c r="G11" s="129"/>
      <c r="H11" s="130"/>
    </row>
    <row r="12" spans="1:9" x14ac:dyDescent="0.25">
      <c r="A12" s="342"/>
      <c r="B12" s="128" t="s">
        <v>17</v>
      </c>
      <c r="C12" s="129"/>
      <c r="D12" s="129"/>
      <c r="E12" s="129"/>
      <c r="F12" s="129"/>
      <c r="G12" s="129"/>
      <c r="H12" s="130"/>
    </row>
    <row r="13" spans="1:9" ht="184.5" customHeight="1" x14ac:dyDescent="0.25">
      <c r="A13" s="342"/>
      <c r="B13" s="228" t="s">
        <v>54</v>
      </c>
      <c r="C13" s="93" t="s">
        <v>206</v>
      </c>
      <c r="D13" s="211" t="s">
        <v>56</v>
      </c>
      <c r="E13" s="129"/>
      <c r="F13" s="129"/>
      <c r="G13" s="146"/>
      <c r="H13" s="230">
        <v>466.1</v>
      </c>
    </row>
    <row r="14" spans="1:9" ht="256.5" customHeight="1" x14ac:dyDescent="0.25">
      <c r="A14" s="342"/>
      <c r="B14" s="228" t="s">
        <v>57</v>
      </c>
      <c r="C14" s="93" t="s">
        <v>206</v>
      </c>
      <c r="D14" s="211" t="s">
        <v>58</v>
      </c>
      <c r="E14" s="129"/>
      <c r="F14" s="129"/>
      <c r="H14" s="230">
        <v>466.1</v>
      </c>
    </row>
    <row r="15" spans="1:9" ht="50.25" customHeight="1" x14ac:dyDescent="0.25">
      <c r="A15" s="342"/>
      <c r="B15" s="175" t="s">
        <v>126</v>
      </c>
      <c r="C15" s="341">
        <v>0.4</v>
      </c>
      <c r="D15" s="135" t="s">
        <v>89</v>
      </c>
      <c r="E15" s="136"/>
      <c r="F15" s="136"/>
      <c r="G15" s="136"/>
      <c r="H15" s="432">
        <f>SUM(H16:H26)</f>
        <v>728.10268181977688</v>
      </c>
    </row>
    <row r="16" spans="1:9" ht="24" x14ac:dyDescent="0.25">
      <c r="A16" s="342"/>
      <c r="B16" s="139" t="s">
        <v>20</v>
      </c>
      <c r="C16" s="342"/>
      <c r="D16" s="135"/>
      <c r="E16" s="136"/>
      <c r="F16" s="136"/>
      <c r="G16" s="136"/>
      <c r="H16" s="432">
        <f>[1]приложение1!$D$9</f>
        <v>95.86</v>
      </c>
    </row>
    <row r="17" spans="1:8" ht="24" x14ac:dyDescent="0.25">
      <c r="A17" s="342"/>
      <c r="B17" s="139" t="s">
        <v>21</v>
      </c>
      <c r="C17" s="342"/>
      <c r="D17" s="135"/>
      <c r="E17" s="136"/>
      <c r="F17" s="136"/>
      <c r="G17" s="136"/>
      <c r="H17" s="135"/>
    </row>
    <row r="18" spans="1:8" x14ac:dyDescent="0.25">
      <c r="A18" s="342"/>
      <c r="B18" s="139" t="s">
        <v>22</v>
      </c>
      <c r="C18" s="342"/>
      <c r="D18" s="135"/>
      <c r="E18" s="136"/>
      <c r="F18" s="136"/>
      <c r="G18" s="136"/>
      <c r="H18" s="432">
        <f>[1]приложение1!$D$10</f>
        <v>179.52268181977686</v>
      </c>
    </row>
    <row r="19" spans="1:8" ht="24" x14ac:dyDescent="0.25">
      <c r="A19" s="342"/>
      <c r="B19" s="139" t="s">
        <v>23</v>
      </c>
      <c r="C19" s="342"/>
      <c r="D19" s="135"/>
      <c r="E19" s="136"/>
      <c r="F19" s="136"/>
      <c r="G19" s="136"/>
      <c r="H19" s="433"/>
    </row>
    <row r="20" spans="1:8" ht="24" x14ac:dyDescent="0.25">
      <c r="A20" s="342"/>
      <c r="B20" s="139" t="s">
        <v>24</v>
      </c>
      <c r="C20" s="342"/>
      <c r="D20" s="135"/>
      <c r="E20" s="136"/>
      <c r="F20" s="136"/>
      <c r="G20" s="136"/>
      <c r="H20" s="432">
        <f>[1]приложение1!$D$12</f>
        <v>452.72</v>
      </c>
    </row>
    <row r="21" spans="1:8" ht="24" x14ac:dyDescent="0.25">
      <c r="A21" s="342"/>
      <c r="B21" s="443" t="s">
        <v>127</v>
      </c>
      <c r="C21" s="342"/>
      <c r="D21" s="135"/>
      <c r="E21" s="136"/>
      <c r="F21" s="136"/>
      <c r="G21" s="136"/>
      <c r="H21" s="135"/>
    </row>
    <row r="22" spans="1:8" x14ac:dyDescent="0.25">
      <c r="A22" s="342"/>
      <c r="B22" s="444" t="s">
        <v>26</v>
      </c>
      <c r="C22" s="342"/>
      <c r="D22" s="135"/>
      <c r="E22" s="136"/>
      <c r="F22" s="136"/>
      <c r="G22" s="136"/>
      <c r="H22" s="433"/>
    </row>
    <row r="23" spans="1:8" x14ac:dyDescent="0.25">
      <c r="A23" s="342"/>
      <c r="B23" s="444" t="s">
        <v>27</v>
      </c>
      <c r="C23" s="342"/>
      <c r="D23" s="135"/>
      <c r="E23" s="136"/>
      <c r="F23" s="136"/>
      <c r="G23" s="136"/>
      <c r="H23" s="135"/>
    </row>
    <row r="24" spans="1:8" x14ac:dyDescent="0.25">
      <c r="A24" s="342"/>
      <c r="B24" s="444" t="s">
        <v>28</v>
      </c>
      <c r="C24" s="342"/>
      <c r="D24" s="135"/>
      <c r="E24" s="136"/>
      <c r="F24" s="136"/>
      <c r="G24" s="136"/>
      <c r="H24" s="135"/>
    </row>
    <row r="25" spans="1:8" x14ac:dyDescent="0.25">
      <c r="A25" s="342"/>
      <c r="B25" s="444" t="s">
        <v>29</v>
      </c>
      <c r="C25" s="342"/>
      <c r="D25" s="135"/>
      <c r="E25" s="136"/>
      <c r="F25" s="136"/>
      <c r="G25" s="136"/>
      <c r="H25" s="135"/>
    </row>
    <row r="26" spans="1:8" ht="36" x14ac:dyDescent="0.25">
      <c r="A26" s="342"/>
      <c r="B26" s="444" t="s">
        <v>207</v>
      </c>
      <c r="C26" s="373"/>
      <c r="D26" s="135"/>
      <c r="E26" s="136"/>
      <c r="F26" s="136"/>
      <c r="G26" s="136"/>
      <c r="H26" s="433"/>
    </row>
    <row r="27" spans="1:8" x14ac:dyDescent="0.25">
      <c r="A27" s="342"/>
      <c r="B27" s="444" t="s">
        <v>208</v>
      </c>
      <c r="C27" s="167"/>
      <c r="D27" s="135"/>
      <c r="E27" s="136"/>
      <c r="F27" s="136"/>
      <c r="G27" s="136"/>
      <c r="H27" s="432">
        <v>19264.013157894737</v>
      </c>
    </row>
    <row r="28" spans="1:8" x14ac:dyDescent="0.25">
      <c r="A28" s="342"/>
      <c r="B28" s="444" t="s">
        <v>209</v>
      </c>
      <c r="C28" s="167"/>
      <c r="D28" s="135"/>
      <c r="E28" s="136"/>
      <c r="F28" s="136"/>
      <c r="G28" s="136"/>
      <c r="H28" s="432">
        <v>5753.5347178171414</v>
      </c>
    </row>
    <row r="29" spans="1:8" ht="45" x14ac:dyDescent="0.25">
      <c r="A29" s="342"/>
      <c r="B29" s="175" t="s">
        <v>126</v>
      </c>
      <c r="C29" s="354" t="s">
        <v>19</v>
      </c>
      <c r="D29" s="135" t="s">
        <v>89</v>
      </c>
      <c r="E29" s="136"/>
      <c r="F29" s="136"/>
      <c r="G29" s="136"/>
      <c r="H29" s="432">
        <f>SUM(H30:H34)</f>
        <v>728.10268181977688</v>
      </c>
    </row>
    <row r="30" spans="1:8" ht="24" x14ac:dyDescent="0.25">
      <c r="A30" s="342"/>
      <c r="B30" s="139" t="s">
        <v>20</v>
      </c>
      <c r="C30" s="355"/>
      <c r="D30" s="135"/>
      <c r="E30" s="136"/>
      <c r="F30" s="136"/>
      <c r="G30" s="136"/>
      <c r="H30" s="432">
        <f>[1]приложение1!$D$9</f>
        <v>95.86</v>
      </c>
    </row>
    <row r="31" spans="1:8" ht="24" x14ac:dyDescent="0.25">
      <c r="A31" s="342"/>
      <c r="B31" s="139" t="s">
        <v>21</v>
      </c>
      <c r="C31" s="355"/>
      <c r="D31" s="135"/>
      <c r="E31" s="136"/>
      <c r="F31" s="136"/>
      <c r="G31" s="136"/>
      <c r="H31" s="433"/>
    </row>
    <row r="32" spans="1:8" x14ac:dyDescent="0.25">
      <c r="A32" s="342"/>
      <c r="B32" s="139" t="s">
        <v>22</v>
      </c>
      <c r="C32" s="355"/>
      <c r="D32" s="135"/>
      <c r="E32" s="136"/>
      <c r="F32" s="136"/>
      <c r="G32" s="136"/>
      <c r="H32" s="432">
        <f t="shared" ref="H32:H34" si="1">H18</f>
        <v>179.52268181977686</v>
      </c>
    </row>
    <row r="33" spans="1:8" ht="24" x14ac:dyDescent="0.25">
      <c r="A33" s="342"/>
      <c r="B33" s="139" t="s">
        <v>23</v>
      </c>
      <c r="C33" s="355"/>
      <c r="D33" s="135"/>
      <c r="E33" s="136"/>
      <c r="F33" s="136"/>
      <c r="G33" s="136"/>
      <c r="H33" s="433"/>
    </row>
    <row r="34" spans="1:8" ht="24" x14ac:dyDescent="0.25">
      <c r="A34" s="342"/>
      <c r="B34" s="139" t="s">
        <v>24</v>
      </c>
      <c r="C34" s="355"/>
      <c r="D34" s="135"/>
      <c r="E34" s="136"/>
      <c r="F34" s="136"/>
      <c r="G34" s="136"/>
      <c r="H34" s="432">
        <f t="shared" si="1"/>
        <v>452.72</v>
      </c>
    </row>
    <row r="35" spans="1:8" ht="24" x14ac:dyDescent="0.25">
      <c r="A35" s="342"/>
      <c r="B35" s="443" t="s">
        <v>127</v>
      </c>
      <c r="C35" s="355"/>
      <c r="D35" s="135"/>
      <c r="E35" s="136"/>
      <c r="F35" s="136"/>
      <c r="G35" s="136"/>
      <c r="H35" s="142"/>
    </row>
    <row r="36" spans="1:8" x14ac:dyDescent="0.25">
      <c r="A36" s="342"/>
      <c r="B36" s="444" t="s">
        <v>210</v>
      </c>
      <c r="C36" s="355"/>
      <c r="D36" s="135"/>
      <c r="E36" s="136"/>
      <c r="F36" s="136"/>
      <c r="G36" s="136"/>
      <c r="H36" s="432">
        <v>73275.813902601178</v>
      </c>
    </row>
    <row r="37" spans="1:8" x14ac:dyDescent="0.25">
      <c r="A37" s="342"/>
      <c r="B37" s="444" t="s">
        <v>27</v>
      </c>
      <c r="C37" s="355"/>
      <c r="D37" s="135"/>
      <c r="E37" s="136"/>
      <c r="F37" s="136"/>
      <c r="G37" s="136"/>
      <c r="H37" s="142"/>
    </row>
    <row r="38" spans="1:8" x14ac:dyDescent="0.25">
      <c r="A38" s="342"/>
      <c r="B38" s="444" t="s">
        <v>28</v>
      </c>
      <c r="C38" s="355"/>
      <c r="D38" s="135"/>
      <c r="E38" s="136"/>
      <c r="F38" s="136"/>
      <c r="G38" s="136"/>
      <c r="H38" s="142"/>
    </row>
    <row r="39" spans="1:8" x14ac:dyDescent="0.25">
      <c r="A39" s="342"/>
      <c r="B39" s="444" t="s">
        <v>29</v>
      </c>
      <c r="C39" s="355"/>
      <c r="D39" s="135"/>
      <c r="E39" s="136"/>
      <c r="F39" s="136"/>
      <c r="G39" s="136"/>
      <c r="H39" s="142"/>
    </row>
    <row r="40" spans="1:8" ht="36" x14ac:dyDescent="0.25">
      <c r="A40" s="342"/>
      <c r="B40" s="444" t="s">
        <v>207</v>
      </c>
      <c r="C40" s="375"/>
      <c r="D40" s="135"/>
      <c r="E40" s="136"/>
      <c r="F40" s="136"/>
      <c r="G40" s="136"/>
      <c r="H40" s="433"/>
    </row>
    <row r="41" spans="1:8" x14ac:dyDescent="0.25">
      <c r="A41" s="342"/>
      <c r="B41" s="444" t="s">
        <v>208</v>
      </c>
      <c r="C41" s="148"/>
      <c r="D41" s="135"/>
      <c r="E41" s="136"/>
      <c r="F41" s="136"/>
      <c r="G41" s="136"/>
      <c r="H41" s="432">
        <v>19264.013157894737</v>
      </c>
    </row>
    <row r="42" spans="1:8" x14ac:dyDescent="0.25">
      <c r="A42" s="342"/>
      <c r="B42" s="444" t="s">
        <v>209</v>
      </c>
      <c r="C42" s="148"/>
      <c r="D42" s="135"/>
      <c r="E42" s="136"/>
      <c r="F42" s="136"/>
      <c r="G42" s="136"/>
      <c r="H42" s="432">
        <v>5753.5347178171414</v>
      </c>
    </row>
    <row r="43" spans="1:8" ht="30" x14ac:dyDescent="0.25">
      <c r="A43" s="342"/>
      <c r="B43" s="175" t="s">
        <v>128</v>
      </c>
      <c r="C43" s="341">
        <v>0.4</v>
      </c>
      <c r="D43" s="135" t="s">
        <v>89</v>
      </c>
      <c r="E43" s="136"/>
      <c r="F43" s="136"/>
      <c r="G43" s="136"/>
      <c r="H43" s="432">
        <f>SUM(H44:H48)</f>
        <v>299.48717929367479</v>
      </c>
    </row>
    <row r="44" spans="1:8" ht="24" x14ac:dyDescent="0.25">
      <c r="A44" s="342"/>
      <c r="B44" s="139" t="s">
        <v>20</v>
      </c>
      <c r="C44" s="342"/>
      <c r="D44" s="135"/>
      <c r="E44" s="136"/>
      <c r="F44" s="136"/>
      <c r="G44" s="136"/>
      <c r="H44" s="432">
        <f>[1]приложение1!$D$15</f>
        <v>76.20468069170542</v>
      </c>
    </row>
    <row r="45" spans="1:8" ht="24" x14ac:dyDescent="0.25">
      <c r="A45" s="342"/>
      <c r="B45" s="139" t="s">
        <v>21</v>
      </c>
      <c r="C45" s="342"/>
      <c r="D45" s="135"/>
      <c r="E45" s="136"/>
      <c r="F45" s="136"/>
      <c r="G45" s="136"/>
      <c r="H45" s="433"/>
    </row>
    <row r="46" spans="1:8" x14ac:dyDescent="0.25">
      <c r="A46" s="342"/>
      <c r="B46" s="139" t="s">
        <v>22</v>
      </c>
      <c r="C46" s="342"/>
      <c r="D46" s="135"/>
      <c r="E46" s="136"/>
      <c r="F46" s="136"/>
      <c r="G46" s="136"/>
      <c r="H46" s="432">
        <f>[1]приложение1!$D$16</f>
        <v>73.655879391184357</v>
      </c>
    </row>
    <row r="47" spans="1:8" ht="24" x14ac:dyDescent="0.25">
      <c r="A47" s="342"/>
      <c r="B47" s="139" t="s">
        <v>23</v>
      </c>
      <c r="C47" s="342"/>
      <c r="D47" s="135"/>
      <c r="E47" s="136"/>
      <c r="F47" s="136"/>
      <c r="G47" s="136"/>
      <c r="H47" s="433"/>
    </row>
    <row r="48" spans="1:8" ht="24" x14ac:dyDescent="0.25">
      <c r="A48" s="342"/>
      <c r="B48" s="139" t="s">
        <v>24</v>
      </c>
      <c r="C48" s="342"/>
      <c r="D48" s="135"/>
      <c r="E48" s="136"/>
      <c r="F48" s="136"/>
      <c r="G48" s="136"/>
      <c r="H48" s="432">
        <f>[1]приложение1!$D$18</f>
        <v>149.62661921078501</v>
      </c>
    </row>
    <row r="49" spans="1:8" ht="24" x14ac:dyDescent="0.25">
      <c r="A49" s="342"/>
      <c r="B49" s="443" t="s">
        <v>127</v>
      </c>
      <c r="C49" s="342"/>
      <c r="D49" s="135"/>
      <c r="E49" s="136"/>
      <c r="F49" s="136"/>
      <c r="G49" s="136"/>
      <c r="H49" s="135"/>
    </row>
    <row r="50" spans="1:8" x14ac:dyDescent="0.25">
      <c r="A50" s="342"/>
      <c r="B50" s="444" t="s">
        <v>210</v>
      </c>
      <c r="C50" s="342"/>
      <c r="D50" s="135"/>
      <c r="E50" s="136"/>
      <c r="F50" s="136"/>
      <c r="G50" s="136"/>
      <c r="H50" s="432">
        <v>1123.922992900433</v>
      </c>
    </row>
    <row r="51" spans="1:8" x14ac:dyDescent="0.25">
      <c r="A51" s="342"/>
      <c r="B51" s="444" t="s">
        <v>27</v>
      </c>
      <c r="C51" s="342"/>
      <c r="D51" s="135"/>
      <c r="E51" s="136"/>
      <c r="F51" s="136"/>
      <c r="G51" s="136"/>
      <c r="H51" s="135"/>
    </row>
    <row r="52" spans="1:8" x14ac:dyDescent="0.25">
      <c r="A52" s="342"/>
      <c r="B52" s="444" t="s">
        <v>28</v>
      </c>
      <c r="C52" s="342"/>
      <c r="D52" s="135"/>
      <c r="E52" s="136"/>
      <c r="F52" s="136"/>
      <c r="G52" s="136"/>
      <c r="H52" s="135"/>
    </row>
    <row r="53" spans="1:8" x14ac:dyDescent="0.25">
      <c r="A53" s="342"/>
      <c r="B53" s="444" t="s">
        <v>29</v>
      </c>
      <c r="C53" s="342"/>
      <c r="D53" s="135"/>
      <c r="E53" s="136"/>
      <c r="F53" s="136"/>
      <c r="G53" s="136"/>
      <c r="H53" s="135"/>
    </row>
    <row r="54" spans="1:8" ht="36" x14ac:dyDescent="0.25">
      <c r="A54" s="342"/>
      <c r="B54" s="444" t="s">
        <v>211</v>
      </c>
      <c r="C54" s="373"/>
      <c r="D54" s="135"/>
      <c r="E54" s="136"/>
      <c r="F54" s="136"/>
      <c r="G54" s="136"/>
      <c r="H54" s="433"/>
    </row>
    <row r="55" spans="1:8" x14ac:dyDescent="0.25">
      <c r="A55" s="342"/>
      <c r="B55" s="444" t="s">
        <v>212</v>
      </c>
      <c r="C55" s="167"/>
      <c r="D55" s="135"/>
      <c r="E55" s="136"/>
      <c r="F55" s="136"/>
      <c r="G55" s="136"/>
      <c r="H55" s="432">
        <v>11324.016238875623</v>
      </c>
    </row>
    <row r="56" spans="1:8" x14ac:dyDescent="0.25">
      <c r="A56" s="342"/>
      <c r="B56" s="444" t="s">
        <v>213</v>
      </c>
      <c r="C56" s="167"/>
      <c r="D56" s="135"/>
      <c r="E56" s="136"/>
      <c r="F56" s="136"/>
      <c r="G56" s="136"/>
      <c r="H56" s="432">
        <v>5017.310606060606</v>
      </c>
    </row>
    <row r="57" spans="1:8" ht="30" x14ac:dyDescent="0.25">
      <c r="A57" s="342"/>
      <c r="B57" s="175" t="s">
        <v>128</v>
      </c>
      <c r="C57" s="354" t="s">
        <v>19</v>
      </c>
      <c r="D57" s="135" t="s">
        <v>89</v>
      </c>
      <c r="E57" s="136"/>
      <c r="F57" s="136"/>
      <c r="G57" s="136"/>
      <c r="H57" s="432">
        <f>SUM(H58:H62)</f>
        <v>235.74894122881486</v>
      </c>
    </row>
    <row r="58" spans="1:8" ht="24" x14ac:dyDescent="0.25">
      <c r="A58" s="342"/>
      <c r="B58" s="139" t="s">
        <v>20</v>
      </c>
      <c r="C58" s="355"/>
      <c r="D58" s="135"/>
      <c r="E58" s="136"/>
      <c r="F58" s="136"/>
      <c r="G58" s="136"/>
      <c r="H58" s="432">
        <f>[1]приложение1!$E$15</f>
        <v>65.306970102405629</v>
      </c>
    </row>
    <row r="59" spans="1:8" ht="24" x14ac:dyDescent="0.25">
      <c r="A59" s="342"/>
      <c r="B59" s="139" t="s">
        <v>21</v>
      </c>
      <c r="C59" s="355"/>
      <c r="D59" s="135"/>
      <c r="E59" s="136"/>
      <c r="F59" s="136"/>
      <c r="G59" s="136"/>
      <c r="H59" s="433"/>
    </row>
    <row r="60" spans="1:8" x14ac:dyDescent="0.25">
      <c r="A60" s="342"/>
      <c r="B60" s="139" t="s">
        <v>22</v>
      </c>
      <c r="C60" s="355"/>
      <c r="D60" s="135"/>
      <c r="E60" s="136"/>
      <c r="F60" s="136"/>
      <c r="G60" s="136"/>
      <c r="H60" s="432">
        <f>[1]приложение1!$E$16</f>
        <v>50.764785627354243</v>
      </c>
    </row>
    <row r="61" spans="1:8" ht="24" x14ac:dyDescent="0.25">
      <c r="A61" s="342"/>
      <c r="B61" s="139" t="s">
        <v>23</v>
      </c>
      <c r="C61" s="355"/>
      <c r="D61" s="135"/>
      <c r="E61" s="136"/>
      <c r="F61" s="136"/>
      <c r="G61" s="136"/>
      <c r="H61" s="433"/>
    </row>
    <row r="62" spans="1:8" ht="24" x14ac:dyDescent="0.25">
      <c r="A62" s="342"/>
      <c r="B62" s="139" t="s">
        <v>24</v>
      </c>
      <c r="C62" s="355"/>
      <c r="D62" s="135"/>
      <c r="E62" s="136"/>
      <c r="F62" s="136"/>
      <c r="G62" s="136"/>
      <c r="H62" s="432">
        <f>[1]приложение1!$E$18</f>
        <v>119.67718549905499</v>
      </c>
    </row>
    <row r="63" spans="1:8" ht="24" x14ac:dyDescent="0.25">
      <c r="A63" s="342"/>
      <c r="B63" s="443" t="s">
        <v>127</v>
      </c>
      <c r="C63" s="355"/>
      <c r="D63" s="135"/>
      <c r="E63" s="136"/>
      <c r="F63" s="136"/>
      <c r="G63" s="136"/>
      <c r="H63" s="135"/>
    </row>
    <row r="64" spans="1:8" x14ac:dyDescent="0.25">
      <c r="A64" s="342"/>
      <c r="B64" s="444" t="s">
        <v>210</v>
      </c>
      <c r="C64" s="355"/>
      <c r="D64" s="135"/>
      <c r="E64" s="136"/>
      <c r="F64" s="136"/>
      <c r="G64" s="136"/>
      <c r="H64" s="432">
        <v>12072.374206825136</v>
      </c>
    </row>
    <row r="65" spans="1:8" x14ac:dyDescent="0.25">
      <c r="A65" s="342"/>
      <c r="B65" s="444" t="s">
        <v>27</v>
      </c>
      <c r="C65" s="355"/>
      <c r="D65" s="135"/>
      <c r="E65" s="136"/>
      <c r="F65" s="136"/>
      <c r="G65" s="136"/>
      <c r="H65" s="433"/>
    </row>
    <row r="66" spans="1:8" x14ac:dyDescent="0.25">
      <c r="A66" s="342"/>
      <c r="B66" s="444" t="s">
        <v>28</v>
      </c>
      <c r="C66" s="355"/>
      <c r="D66" s="135"/>
      <c r="E66" s="136"/>
      <c r="F66" s="136"/>
      <c r="G66" s="136"/>
      <c r="H66" s="135"/>
    </row>
    <row r="67" spans="1:8" x14ac:dyDescent="0.25">
      <c r="A67" s="342"/>
      <c r="B67" s="444" t="s">
        <v>29</v>
      </c>
      <c r="C67" s="355"/>
      <c r="D67" s="135"/>
      <c r="E67" s="136"/>
      <c r="F67" s="136"/>
      <c r="G67" s="136"/>
      <c r="H67" s="135"/>
    </row>
    <row r="68" spans="1:8" ht="36" x14ac:dyDescent="0.25">
      <c r="A68" s="342"/>
      <c r="B68" s="444" t="s">
        <v>211</v>
      </c>
      <c r="C68" s="375"/>
      <c r="D68" s="135"/>
      <c r="E68" s="136"/>
      <c r="F68" s="136"/>
      <c r="G68" s="136"/>
      <c r="H68" s="433"/>
    </row>
    <row r="69" spans="1:8" x14ac:dyDescent="0.25">
      <c r="A69" s="342"/>
      <c r="B69" s="444" t="s">
        <v>212</v>
      </c>
      <c r="C69" s="148"/>
      <c r="D69" s="135"/>
      <c r="E69" s="136"/>
      <c r="F69" s="136"/>
      <c r="G69" s="136"/>
      <c r="H69" s="432">
        <v>11324.016238875623</v>
      </c>
    </row>
    <row r="70" spans="1:8" x14ac:dyDescent="0.25">
      <c r="A70" s="342"/>
      <c r="B70" s="444" t="s">
        <v>213</v>
      </c>
      <c r="C70" s="148"/>
      <c r="D70" s="135"/>
      <c r="E70" s="136"/>
      <c r="F70" s="136"/>
      <c r="G70" s="136"/>
      <c r="H70" s="432">
        <v>5017.310606060606</v>
      </c>
    </row>
    <row r="71" spans="1:8" ht="30" x14ac:dyDescent="0.25">
      <c r="A71" s="342"/>
      <c r="B71" s="175" t="s">
        <v>129</v>
      </c>
      <c r="C71" s="341">
        <v>0.4</v>
      </c>
      <c r="D71" s="135" t="s">
        <v>89</v>
      </c>
      <c r="E71" s="136"/>
      <c r="F71" s="136"/>
      <c r="G71" s="137"/>
      <c r="H71" s="432">
        <f>SUM(H72:H76)</f>
        <v>69.754579128783291</v>
      </c>
    </row>
    <row r="72" spans="1:8" ht="24" x14ac:dyDescent="0.25">
      <c r="A72" s="342"/>
      <c r="B72" s="139" t="s">
        <v>20</v>
      </c>
      <c r="C72" s="342"/>
      <c r="D72" s="135"/>
      <c r="E72" s="136"/>
      <c r="F72" s="136"/>
      <c r="G72" s="137"/>
      <c r="H72" s="429">
        <f>[1]приложение1!$D$21</f>
        <v>18.663852231074145</v>
      </c>
    </row>
    <row r="73" spans="1:8" ht="24" x14ac:dyDescent="0.25">
      <c r="A73" s="342"/>
      <c r="B73" s="139" t="s">
        <v>21</v>
      </c>
      <c r="C73" s="342"/>
      <c r="D73" s="135"/>
      <c r="E73" s="136"/>
      <c r="F73" s="136"/>
      <c r="G73" s="137"/>
      <c r="H73" s="142"/>
    </row>
    <row r="74" spans="1:8" x14ac:dyDescent="0.25">
      <c r="A74" s="342"/>
      <c r="B74" s="139" t="s">
        <v>22</v>
      </c>
      <c r="C74" s="342"/>
      <c r="D74" s="135"/>
      <c r="E74" s="136"/>
      <c r="F74" s="136"/>
      <c r="G74" s="137"/>
      <c r="H74" s="429">
        <f>[1]приложение1!$D$22</f>
        <v>17.325968017869844</v>
      </c>
    </row>
    <row r="75" spans="1:8" ht="24" x14ac:dyDescent="0.25">
      <c r="A75" s="342"/>
      <c r="B75" s="139" t="s">
        <v>23</v>
      </c>
      <c r="C75" s="342"/>
      <c r="D75" s="135"/>
      <c r="E75" s="136"/>
      <c r="F75" s="136"/>
      <c r="G75" s="137"/>
      <c r="H75" s="142"/>
    </row>
    <row r="76" spans="1:8" ht="24" x14ac:dyDescent="0.25">
      <c r="A76" s="342"/>
      <c r="B76" s="139" t="s">
        <v>24</v>
      </c>
      <c r="C76" s="342"/>
      <c r="D76" s="135"/>
      <c r="E76" s="136"/>
      <c r="F76" s="136"/>
      <c r="G76" s="137"/>
      <c r="H76" s="429">
        <f>[1]приложение1!$D$24</f>
        <v>33.764758879839306</v>
      </c>
    </row>
    <row r="77" spans="1:8" ht="24" x14ac:dyDescent="0.25">
      <c r="A77" s="342"/>
      <c r="B77" s="443" t="s">
        <v>127</v>
      </c>
      <c r="C77" s="342"/>
      <c r="D77" s="135"/>
      <c r="E77" s="136"/>
      <c r="F77" s="136"/>
      <c r="G77" s="137"/>
      <c r="H77" s="142"/>
    </row>
    <row r="78" spans="1:8" x14ac:dyDescent="0.25">
      <c r="A78" s="342"/>
      <c r="B78" s="444" t="s">
        <v>26</v>
      </c>
      <c r="C78" s="342"/>
      <c r="D78" s="135"/>
      <c r="E78" s="136"/>
      <c r="F78" s="136"/>
      <c r="G78" s="137"/>
      <c r="H78" s="429">
        <v>700.43674133333332</v>
      </c>
    </row>
    <row r="79" spans="1:8" x14ac:dyDescent="0.25">
      <c r="A79" s="342"/>
      <c r="B79" s="444" t="s">
        <v>27</v>
      </c>
      <c r="C79" s="342"/>
      <c r="D79" s="135"/>
      <c r="E79" s="136"/>
      <c r="F79" s="136"/>
      <c r="G79" s="137"/>
      <c r="H79" s="142"/>
    </row>
    <row r="80" spans="1:8" x14ac:dyDescent="0.25">
      <c r="A80" s="342"/>
      <c r="B80" s="444" t="s">
        <v>28</v>
      </c>
      <c r="C80" s="342"/>
      <c r="D80" s="135"/>
      <c r="E80" s="136"/>
      <c r="F80" s="136"/>
      <c r="G80" s="137"/>
      <c r="H80" s="142"/>
    </row>
    <row r="81" spans="1:8" x14ac:dyDescent="0.25">
      <c r="A81" s="342"/>
      <c r="B81" s="444" t="s">
        <v>29</v>
      </c>
      <c r="C81" s="342"/>
      <c r="D81" s="135"/>
      <c r="E81" s="136"/>
      <c r="F81" s="136"/>
      <c r="G81" s="137"/>
      <c r="H81" s="142"/>
    </row>
    <row r="82" spans="1:8" ht="36" x14ac:dyDescent="0.25">
      <c r="A82" s="342"/>
      <c r="B82" s="444" t="s">
        <v>30</v>
      </c>
      <c r="C82" s="373"/>
      <c r="D82" s="135"/>
      <c r="E82" s="136"/>
      <c r="F82" s="136"/>
      <c r="G82" s="137"/>
      <c r="H82" s="142"/>
    </row>
    <row r="83" spans="1:8" ht="30" x14ac:dyDescent="0.25">
      <c r="A83" s="342"/>
      <c r="B83" s="175" t="s">
        <v>129</v>
      </c>
      <c r="C83" s="354" t="s">
        <v>19</v>
      </c>
      <c r="D83" s="135" t="s">
        <v>89</v>
      </c>
      <c r="E83" s="136"/>
      <c r="F83" s="136"/>
      <c r="G83" s="137"/>
      <c r="H83" s="432">
        <f>SUM(H84:H88)</f>
        <v>42.802212864881874</v>
      </c>
    </row>
    <row r="84" spans="1:8" ht="24" x14ac:dyDescent="0.25">
      <c r="A84" s="342"/>
      <c r="B84" s="139" t="s">
        <v>20</v>
      </c>
      <c r="C84" s="355"/>
      <c r="D84" s="135"/>
      <c r="E84" s="136"/>
      <c r="F84" s="136"/>
      <c r="G84" s="137"/>
      <c r="H84" s="432">
        <f>[1]приложение1!$E$21</f>
        <v>10.067503920101574</v>
      </c>
    </row>
    <row r="85" spans="1:8" ht="24" x14ac:dyDescent="0.25">
      <c r="A85" s="342"/>
      <c r="B85" s="139" t="s">
        <v>21</v>
      </c>
      <c r="C85" s="355"/>
      <c r="D85" s="135"/>
      <c r="E85" s="136"/>
      <c r="F85" s="136"/>
      <c r="G85" s="137"/>
      <c r="H85" s="433"/>
    </row>
    <row r="86" spans="1:8" x14ac:dyDescent="0.25">
      <c r="A86" s="342"/>
      <c r="B86" s="139" t="s">
        <v>22</v>
      </c>
      <c r="C86" s="355"/>
      <c r="D86" s="135"/>
      <c r="E86" s="136"/>
      <c r="F86" s="136"/>
      <c r="G86" s="137"/>
      <c r="H86" s="432">
        <f>[1]приложение1!$E$22</f>
        <v>8.8745520399894744</v>
      </c>
    </row>
    <row r="87" spans="1:8" ht="24" x14ac:dyDescent="0.25">
      <c r="A87" s="342"/>
      <c r="B87" s="139" t="s">
        <v>23</v>
      </c>
      <c r="C87" s="355"/>
      <c r="D87" s="135"/>
      <c r="E87" s="136"/>
      <c r="F87" s="136"/>
      <c r="G87" s="137"/>
      <c r="H87" s="433"/>
    </row>
    <row r="88" spans="1:8" ht="24" x14ac:dyDescent="0.25">
      <c r="A88" s="342"/>
      <c r="B88" s="139" t="s">
        <v>24</v>
      </c>
      <c r="C88" s="355"/>
      <c r="D88" s="135"/>
      <c r="E88" s="136"/>
      <c r="F88" s="136"/>
      <c r="G88" s="137"/>
      <c r="H88" s="432">
        <f>[1]приложение1!$E$24</f>
        <v>23.860156904790827</v>
      </c>
    </row>
    <row r="89" spans="1:8" ht="24" x14ac:dyDescent="0.25">
      <c r="A89" s="342"/>
      <c r="B89" s="443" t="s">
        <v>127</v>
      </c>
      <c r="C89" s="355"/>
      <c r="D89" s="135"/>
      <c r="E89" s="136"/>
      <c r="F89" s="136"/>
      <c r="G89" s="137"/>
      <c r="H89" s="135"/>
    </row>
    <row r="90" spans="1:8" x14ac:dyDescent="0.25">
      <c r="A90" s="342"/>
      <c r="B90" s="444" t="s">
        <v>26</v>
      </c>
      <c r="C90" s="355"/>
      <c r="D90" s="135"/>
      <c r="E90" s="136"/>
      <c r="F90" s="136"/>
      <c r="G90" s="137"/>
      <c r="H90" s="445">
        <v>166.16669180616742</v>
      </c>
    </row>
    <row r="91" spans="1:8" x14ac:dyDescent="0.25">
      <c r="A91" s="342"/>
      <c r="B91" s="444" t="s">
        <v>27</v>
      </c>
      <c r="C91" s="355"/>
      <c r="D91" s="135"/>
      <c r="E91" s="136"/>
      <c r="F91" s="136"/>
      <c r="G91" s="137"/>
      <c r="H91" s="142"/>
    </row>
    <row r="92" spans="1:8" x14ac:dyDescent="0.25">
      <c r="A92" s="342"/>
      <c r="B92" s="444" t="s">
        <v>28</v>
      </c>
      <c r="C92" s="355"/>
      <c r="D92" s="135"/>
      <c r="E92" s="136"/>
      <c r="F92" s="136"/>
      <c r="G92" s="137"/>
      <c r="H92" s="142"/>
    </row>
    <row r="93" spans="1:8" x14ac:dyDescent="0.25">
      <c r="A93" s="342"/>
      <c r="B93" s="444" t="s">
        <v>29</v>
      </c>
      <c r="C93" s="355"/>
      <c r="D93" s="135"/>
      <c r="E93" s="136"/>
      <c r="F93" s="136"/>
      <c r="G93" s="137"/>
      <c r="H93" s="142"/>
    </row>
    <row r="94" spans="1:8" ht="36" x14ac:dyDescent="0.25">
      <c r="A94" s="342"/>
      <c r="B94" s="444" t="s">
        <v>30</v>
      </c>
      <c r="C94" s="375"/>
      <c r="D94" s="135"/>
      <c r="E94" s="136"/>
      <c r="F94" s="136"/>
      <c r="G94" s="137"/>
      <c r="H94" s="142"/>
    </row>
    <row r="95" spans="1:8" ht="30" x14ac:dyDescent="0.25">
      <c r="A95" s="342"/>
      <c r="B95" s="176" t="s">
        <v>130</v>
      </c>
      <c r="C95" s="132"/>
      <c r="D95" s="129"/>
      <c r="E95" s="129"/>
      <c r="F95" s="129"/>
      <c r="G95" s="137"/>
      <c r="H95" s="433">
        <f>SUM(H96:H106)</f>
        <v>0</v>
      </c>
    </row>
    <row r="96" spans="1:8" ht="24" x14ac:dyDescent="0.25">
      <c r="A96" s="342"/>
      <c r="B96" s="139" t="s">
        <v>20</v>
      </c>
      <c r="C96" s="376" t="s">
        <v>19</v>
      </c>
      <c r="D96" s="135"/>
      <c r="E96" s="136"/>
      <c r="F96" s="136"/>
      <c r="G96" s="137"/>
      <c r="H96" s="433"/>
    </row>
    <row r="97" spans="1:8" ht="24" x14ac:dyDescent="0.25">
      <c r="A97" s="342"/>
      <c r="B97" s="139" t="s">
        <v>21</v>
      </c>
      <c r="C97" s="342"/>
      <c r="D97" s="135"/>
      <c r="E97" s="136"/>
      <c r="F97" s="136"/>
      <c r="G97" s="137"/>
      <c r="H97" s="433"/>
    </row>
    <row r="98" spans="1:8" x14ac:dyDescent="0.25">
      <c r="A98" s="342"/>
      <c r="B98" s="139" t="s">
        <v>22</v>
      </c>
      <c r="C98" s="342"/>
      <c r="D98" s="135"/>
      <c r="E98" s="136"/>
      <c r="F98" s="136"/>
      <c r="G98" s="137"/>
      <c r="H98" s="433"/>
    </row>
    <row r="99" spans="1:8" ht="24" x14ac:dyDescent="0.25">
      <c r="A99" s="342"/>
      <c r="B99" s="139" t="s">
        <v>23</v>
      </c>
      <c r="C99" s="342"/>
      <c r="D99" s="135"/>
      <c r="E99" s="136"/>
      <c r="F99" s="136"/>
      <c r="G99" s="137"/>
      <c r="H99" s="433"/>
    </row>
    <row r="100" spans="1:8" ht="24" x14ac:dyDescent="0.25">
      <c r="A100" s="342"/>
      <c r="B100" s="139" t="s">
        <v>24</v>
      </c>
      <c r="C100" s="342"/>
      <c r="D100" s="135"/>
      <c r="E100" s="136"/>
      <c r="F100" s="136"/>
      <c r="G100" s="137"/>
      <c r="H100" s="433"/>
    </row>
    <row r="101" spans="1:8" ht="24" x14ac:dyDescent="0.25">
      <c r="A101" s="342"/>
      <c r="B101" s="443" t="s">
        <v>127</v>
      </c>
      <c r="C101" s="342"/>
      <c r="D101" s="135"/>
      <c r="E101" s="136"/>
      <c r="F101" s="136"/>
      <c r="G101" s="137"/>
      <c r="H101" s="142"/>
    </row>
    <row r="102" spans="1:8" x14ac:dyDescent="0.25">
      <c r="A102" s="342"/>
      <c r="B102" s="444" t="s">
        <v>26</v>
      </c>
      <c r="C102" s="342"/>
      <c r="D102" s="135"/>
      <c r="E102" s="136"/>
      <c r="F102" s="136"/>
      <c r="G102" s="137"/>
      <c r="H102" s="142"/>
    </row>
    <row r="103" spans="1:8" x14ac:dyDescent="0.25">
      <c r="A103" s="342"/>
      <c r="B103" s="444" t="s">
        <v>27</v>
      </c>
      <c r="C103" s="342"/>
      <c r="D103" s="135"/>
      <c r="E103" s="136"/>
      <c r="F103" s="136"/>
      <c r="G103" s="137"/>
      <c r="H103" s="142"/>
    </row>
    <row r="104" spans="1:8" x14ac:dyDescent="0.25">
      <c r="A104" s="342"/>
      <c r="B104" s="444" t="s">
        <v>28</v>
      </c>
      <c r="C104" s="342"/>
      <c r="D104" s="135"/>
      <c r="E104" s="136"/>
      <c r="F104" s="136"/>
      <c r="G104" s="137"/>
      <c r="H104" s="142"/>
    </row>
    <row r="105" spans="1:8" x14ac:dyDescent="0.25">
      <c r="A105" s="342"/>
      <c r="B105" s="444" t="s">
        <v>29</v>
      </c>
      <c r="C105" s="342"/>
      <c r="D105" s="135"/>
      <c r="E105" s="136"/>
      <c r="F105" s="136"/>
      <c r="G105" s="137"/>
      <c r="H105" s="142"/>
    </row>
    <row r="106" spans="1:8" ht="36" x14ac:dyDescent="0.25">
      <c r="A106" s="342"/>
      <c r="B106" s="444" t="s">
        <v>30</v>
      </c>
      <c r="C106" s="373"/>
      <c r="D106" s="135"/>
      <c r="E106" s="136"/>
      <c r="F106" s="136"/>
      <c r="G106" s="137"/>
      <c r="H106" s="142"/>
    </row>
    <row r="107" spans="1:8" ht="30" x14ac:dyDescent="0.25">
      <c r="A107" s="342"/>
      <c r="B107" s="175" t="s">
        <v>130</v>
      </c>
      <c r="C107" s="354" t="s">
        <v>37</v>
      </c>
      <c r="D107" s="135" t="s">
        <v>89</v>
      </c>
      <c r="E107" s="136"/>
      <c r="F107" s="136"/>
      <c r="G107" s="137"/>
      <c r="H107" s="432">
        <f>SUM(H108:H112)</f>
        <v>19.044510222779767</v>
      </c>
    </row>
    <row r="108" spans="1:8" ht="24" x14ac:dyDescent="0.25">
      <c r="A108" s="342"/>
      <c r="B108" s="139" t="s">
        <v>20</v>
      </c>
      <c r="C108" s="355"/>
      <c r="D108" s="135"/>
      <c r="E108" s="136"/>
      <c r="F108" s="136"/>
      <c r="G108" s="137"/>
      <c r="H108" s="432">
        <f>[1]приложение1!$D$27</f>
        <v>7.8378240112680038</v>
      </c>
    </row>
    <row r="109" spans="1:8" ht="24" x14ac:dyDescent="0.25">
      <c r="A109" s="342"/>
      <c r="B109" s="139" t="s">
        <v>21</v>
      </c>
      <c r="C109" s="355"/>
      <c r="D109" s="135"/>
      <c r="E109" s="136"/>
      <c r="F109" s="136"/>
      <c r="G109" s="137"/>
      <c r="H109" s="433"/>
    </row>
    <row r="110" spans="1:8" x14ac:dyDescent="0.25">
      <c r="A110" s="342"/>
      <c r="B110" s="139" t="s">
        <v>22</v>
      </c>
      <c r="C110" s="355"/>
      <c r="D110" s="135"/>
      <c r="E110" s="136"/>
      <c r="F110" s="136"/>
      <c r="G110" s="137"/>
      <c r="H110" s="432">
        <f>[1]приложение1!$D$28</f>
        <v>4.5725981846800803</v>
      </c>
    </row>
    <row r="111" spans="1:8" ht="24" x14ac:dyDescent="0.25">
      <c r="A111" s="342"/>
      <c r="B111" s="139" t="s">
        <v>23</v>
      </c>
      <c r="C111" s="355"/>
      <c r="D111" s="135"/>
      <c r="E111" s="136"/>
      <c r="F111" s="136"/>
      <c r="G111" s="137"/>
      <c r="H111" s="432">
        <f>[1]приложение1!$D$29</f>
        <v>1.6940880268316847</v>
      </c>
    </row>
    <row r="112" spans="1:8" ht="24" x14ac:dyDescent="0.25">
      <c r="A112" s="342"/>
      <c r="B112" s="139" t="s">
        <v>24</v>
      </c>
      <c r="C112" s="355"/>
      <c r="D112" s="135"/>
      <c r="E112" s="136"/>
      <c r="F112" s="136"/>
      <c r="G112" s="137"/>
      <c r="H112" s="432">
        <f>[1]приложение1!$D$30</f>
        <v>4.9400000000000004</v>
      </c>
    </row>
    <row r="113" spans="1:8" ht="24" x14ac:dyDescent="0.25">
      <c r="A113" s="342"/>
      <c r="B113" s="141" t="s">
        <v>25</v>
      </c>
      <c r="C113" s="355"/>
      <c r="D113" s="135"/>
      <c r="E113" s="136"/>
      <c r="F113" s="136"/>
      <c r="G113" s="137"/>
      <c r="H113" s="142"/>
    </row>
    <row r="114" spans="1:8" x14ac:dyDescent="0.25">
      <c r="A114" s="342"/>
      <c r="B114" s="143" t="s">
        <v>26</v>
      </c>
      <c r="C114" s="355"/>
      <c r="D114" s="135"/>
      <c r="E114" s="136"/>
      <c r="F114" s="136"/>
      <c r="G114" s="137"/>
      <c r="H114" s="429">
        <v>887.31367272727277</v>
      </c>
    </row>
    <row r="115" spans="1:8" x14ac:dyDescent="0.25">
      <c r="A115" s="342"/>
      <c r="B115" s="143" t="s">
        <v>27</v>
      </c>
      <c r="C115" s="355"/>
      <c r="D115" s="135"/>
      <c r="E115" s="136"/>
      <c r="F115" s="136"/>
      <c r="G115" s="137"/>
      <c r="H115" s="142"/>
    </row>
    <row r="116" spans="1:8" x14ac:dyDescent="0.25">
      <c r="A116" s="342"/>
      <c r="B116" s="143" t="s">
        <v>28</v>
      </c>
      <c r="C116" s="355"/>
      <c r="D116" s="135"/>
      <c r="E116" s="136"/>
      <c r="F116" s="136"/>
      <c r="G116" s="137"/>
      <c r="H116" s="142"/>
    </row>
    <row r="117" spans="1:8" x14ac:dyDescent="0.25">
      <c r="A117" s="342"/>
      <c r="B117" s="143" t="s">
        <v>29</v>
      </c>
      <c r="C117" s="355"/>
      <c r="D117" s="135"/>
      <c r="E117" s="136"/>
      <c r="F117" s="136"/>
      <c r="G117" s="137"/>
      <c r="H117" s="142"/>
    </row>
    <row r="118" spans="1:8" ht="36" x14ac:dyDescent="0.25">
      <c r="A118" s="342"/>
      <c r="B118" s="143" t="s">
        <v>30</v>
      </c>
      <c r="C118" s="375"/>
      <c r="D118" s="135"/>
      <c r="E118" s="136"/>
      <c r="F118" s="136"/>
      <c r="G118" s="137"/>
      <c r="H118" s="142"/>
    </row>
    <row r="119" spans="1:8" x14ac:dyDescent="0.25">
      <c r="A119" s="342"/>
      <c r="B119" s="371" t="s">
        <v>108</v>
      </c>
      <c r="C119" s="371"/>
      <c r="D119" s="371"/>
      <c r="E119" s="371"/>
      <c r="F119" s="371"/>
      <c r="G119" s="371"/>
      <c r="H119" s="372"/>
    </row>
    <row r="120" spans="1:8" ht="75" x14ac:dyDescent="0.25">
      <c r="A120" s="342"/>
      <c r="B120" s="134" t="s">
        <v>12</v>
      </c>
      <c r="C120" s="341">
        <v>0.4</v>
      </c>
      <c r="D120" s="165" t="s">
        <v>89</v>
      </c>
      <c r="E120" s="344"/>
      <c r="F120" s="344"/>
      <c r="G120" s="344"/>
      <c r="H120" s="142"/>
    </row>
    <row r="121" spans="1:8" x14ac:dyDescent="0.25">
      <c r="A121" s="342"/>
      <c r="B121" s="134" t="s">
        <v>13</v>
      </c>
      <c r="C121" s="342"/>
      <c r="D121" s="165"/>
      <c r="E121" s="165"/>
      <c r="F121" s="165"/>
      <c r="G121" s="165"/>
      <c r="H121" s="142"/>
    </row>
    <row r="122" spans="1:8" x14ac:dyDescent="0.25">
      <c r="A122" s="342"/>
      <c r="B122" s="134" t="s">
        <v>131</v>
      </c>
      <c r="C122" s="342"/>
      <c r="D122" s="165"/>
      <c r="E122" s="165"/>
      <c r="F122" s="165"/>
      <c r="G122" s="165"/>
      <c r="H122" s="179">
        <f>H16+H18+H20</f>
        <v>728.10268181977688</v>
      </c>
    </row>
    <row r="123" spans="1:8" x14ac:dyDescent="0.25">
      <c r="A123" s="342"/>
      <c r="B123" s="134" t="s">
        <v>132</v>
      </c>
      <c r="C123" s="342"/>
      <c r="D123" s="165"/>
      <c r="E123" s="165"/>
      <c r="F123" s="165"/>
      <c r="G123" s="165"/>
      <c r="H123" s="179">
        <f>H44+H46+H48</f>
        <v>299.48717929367479</v>
      </c>
    </row>
    <row r="124" spans="1:8" x14ac:dyDescent="0.25">
      <c r="A124" s="342"/>
      <c r="B124" s="134" t="s">
        <v>133</v>
      </c>
      <c r="C124" s="342"/>
      <c r="D124" s="165"/>
      <c r="E124" s="165"/>
      <c r="F124" s="165"/>
      <c r="G124" s="165"/>
      <c r="H124" s="179">
        <f>H72+H74+H76</f>
        <v>69.754579128783291</v>
      </c>
    </row>
    <row r="125" spans="1:8" x14ac:dyDescent="0.25">
      <c r="A125" s="342"/>
      <c r="B125" s="134" t="s">
        <v>134</v>
      </c>
      <c r="C125" s="342"/>
      <c r="D125" s="165"/>
      <c r="E125" s="165"/>
      <c r="F125" s="165"/>
      <c r="G125" s="165"/>
      <c r="H125" s="180"/>
    </row>
    <row r="126" spans="1:8" ht="45" x14ac:dyDescent="0.25">
      <c r="A126" s="342"/>
      <c r="B126" s="134" t="s">
        <v>135</v>
      </c>
      <c r="C126" s="342"/>
      <c r="D126" s="344" t="s">
        <v>8</v>
      </c>
      <c r="E126" s="374"/>
      <c r="F126" s="344"/>
      <c r="G126" s="344"/>
      <c r="H126" s="142"/>
    </row>
    <row r="127" spans="1:8" x14ac:dyDescent="0.25">
      <c r="A127" s="342"/>
      <c r="B127" s="134" t="s">
        <v>13</v>
      </c>
      <c r="C127" s="342"/>
      <c r="D127" s="344"/>
      <c r="E127" s="165"/>
      <c r="F127" s="165"/>
      <c r="G127" s="165"/>
      <c r="H127" s="142"/>
    </row>
    <row r="128" spans="1:8" x14ac:dyDescent="0.25">
      <c r="A128" s="342"/>
      <c r="B128" s="131" t="s">
        <v>131</v>
      </c>
      <c r="C128" s="342"/>
      <c r="D128" s="344"/>
      <c r="E128" s="165"/>
      <c r="F128" s="165"/>
      <c r="G128" s="165"/>
    </row>
    <row r="129" spans="1:8" ht="15.75" x14ac:dyDescent="0.25">
      <c r="A129" s="342"/>
      <c r="B129" s="181" t="s">
        <v>136</v>
      </c>
      <c r="C129" s="342"/>
      <c r="D129" s="344"/>
      <c r="E129" s="165"/>
      <c r="F129" s="165"/>
      <c r="G129" s="165"/>
      <c r="H129" s="179">
        <v>94775.59</v>
      </c>
    </row>
    <row r="130" spans="1:8" ht="31.5" x14ac:dyDescent="0.25">
      <c r="A130" s="342"/>
      <c r="B130" s="182" t="s">
        <v>137</v>
      </c>
      <c r="C130" s="342"/>
      <c r="D130" s="344"/>
      <c r="E130" s="165"/>
      <c r="F130" s="165"/>
      <c r="G130" s="165"/>
      <c r="H130" s="179">
        <v>60329.357142857138</v>
      </c>
    </row>
    <row r="131" spans="1:8" ht="15.75" x14ac:dyDescent="0.25">
      <c r="A131" s="342"/>
      <c r="B131" s="182" t="s">
        <v>138</v>
      </c>
      <c r="C131" s="342"/>
      <c r="D131" s="344"/>
      <c r="E131" s="165"/>
      <c r="F131" s="165"/>
      <c r="G131" s="165"/>
      <c r="H131" s="179">
        <v>110787.91186440678</v>
      </c>
    </row>
    <row r="132" spans="1:8" ht="15.75" x14ac:dyDescent="0.25">
      <c r="A132" s="342"/>
      <c r="B132" s="181" t="s">
        <v>139</v>
      </c>
      <c r="C132" s="342"/>
      <c r="D132" s="344"/>
      <c r="E132" s="165"/>
      <c r="F132" s="165"/>
      <c r="G132" s="165"/>
      <c r="H132" s="179">
        <v>63993.29</v>
      </c>
    </row>
    <row r="133" spans="1:8" ht="15.75" x14ac:dyDescent="0.25">
      <c r="A133" s="342"/>
      <c r="B133" s="181" t="s">
        <v>140</v>
      </c>
      <c r="C133" s="342"/>
      <c r="D133" s="344"/>
      <c r="E133" s="165"/>
      <c r="F133" s="165"/>
      <c r="G133" s="165"/>
      <c r="H133" s="179">
        <v>62162.27</v>
      </c>
    </row>
    <row r="134" spans="1:8" ht="15.75" x14ac:dyDescent="0.25">
      <c r="A134" s="342"/>
      <c r="B134" s="181" t="s">
        <v>141</v>
      </c>
      <c r="C134" s="342"/>
      <c r="D134" s="344"/>
      <c r="E134" s="165"/>
      <c r="F134" s="165"/>
      <c r="G134" s="165"/>
      <c r="H134" s="179">
        <v>65426.71</v>
      </c>
    </row>
    <row r="135" spans="1:8" ht="31.5" x14ac:dyDescent="0.25">
      <c r="A135" s="342"/>
      <c r="B135" s="181" t="s">
        <v>142</v>
      </c>
      <c r="C135" s="342"/>
      <c r="D135" s="344"/>
      <c r="E135" s="165"/>
      <c r="F135" s="165"/>
      <c r="G135" s="165"/>
      <c r="H135" s="179">
        <v>84904.07</v>
      </c>
    </row>
    <row r="136" spans="1:8" ht="15.75" x14ac:dyDescent="0.25">
      <c r="A136" s="342"/>
      <c r="B136" s="183" t="s">
        <v>143</v>
      </c>
      <c r="C136" s="342"/>
      <c r="D136" s="344"/>
      <c r="E136" s="165"/>
      <c r="F136" s="165"/>
      <c r="G136" s="165"/>
      <c r="H136" s="179">
        <v>72885.237288135584</v>
      </c>
    </row>
    <row r="137" spans="1:8" ht="31.5" x14ac:dyDescent="0.25">
      <c r="A137" s="342"/>
      <c r="B137" s="181" t="s">
        <v>144</v>
      </c>
      <c r="C137" s="342"/>
      <c r="D137" s="344"/>
      <c r="E137" s="165"/>
      <c r="F137" s="165"/>
      <c r="G137" s="165"/>
      <c r="H137" s="179">
        <v>122825.625</v>
      </c>
    </row>
    <row r="138" spans="1:8" ht="31.5" x14ac:dyDescent="0.25">
      <c r="A138" s="342"/>
      <c r="B138" s="181" t="s">
        <v>145</v>
      </c>
      <c r="C138" s="342"/>
      <c r="D138" s="344"/>
      <c r="E138" s="165"/>
      <c r="F138" s="165"/>
      <c r="G138" s="165"/>
      <c r="H138" s="179">
        <v>102852.035</v>
      </c>
    </row>
    <row r="139" spans="1:8" ht="15.75" x14ac:dyDescent="0.25">
      <c r="A139" s="342"/>
      <c r="B139" s="184" t="s">
        <v>146</v>
      </c>
      <c r="C139" s="342"/>
      <c r="D139" s="344"/>
      <c r="E139" s="165"/>
      <c r="F139" s="165"/>
      <c r="G139" s="165"/>
      <c r="H139" s="179">
        <v>50175.421593332037</v>
      </c>
    </row>
    <row r="140" spans="1:8" ht="15.75" x14ac:dyDescent="0.25">
      <c r="A140" s="342"/>
      <c r="B140" s="181" t="s">
        <v>147</v>
      </c>
      <c r="C140" s="342"/>
      <c r="D140" s="344"/>
      <c r="E140" s="165"/>
      <c r="F140" s="165"/>
      <c r="G140" s="165"/>
      <c r="H140" s="179">
        <v>97216.08</v>
      </c>
    </row>
    <row r="141" spans="1:8" ht="15.75" x14ac:dyDescent="0.25">
      <c r="A141" s="342"/>
      <c r="B141" s="181" t="s">
        <v>148</v>
      </c>
      <c r="C141" s="342"/>
      <c r="D141" s="344"/>
      <c r="E141" s="165"/>
      <c r="F141" s="165"/>
      <c r="G141" s="165"/>
      <c r="H141" s="179">
        <v>49822.355000000003</v>
      </c>
    </row>
    <row r="142" spans="1:8" ht="15.75" x14ac:dyDescent="0.25">
      <c r="A142" s="342"/>
      <c r="B142" s="181" t="s">
        <v>149</v>
      </c>
      <c r="C142" s="342"/>
      <c r="D142" s="344"/>
      <c r="E142" s="165"/>
      <c r="F142" s="165"/>
      <c r="G142" s="165"/>
      <c r="H142" s="179">
        <v>53783.425000000003</v>
      </c>
    </row>
    <row r="143" spans="1:8" ht="15.75" x14ac:dyDescent="0.25">
      <c r="A143" s="342"/>
      <c r="B143" s="181" t="s">
        <v>150</v>
      </c>
      <c r="C143" s="342"/>
      <c r="D143" s="344"/>
      <c r="E143" s="165"/>
      <c r="F143" s="165"/>
      <c r="G143" s="165"/>
      <c r="H143" s="179">
        <v>73794.845000000001</v>
      </c>
    </row>
    <row r="144" spans="1:8" ht="15.75" x14ac:dyDescent="0.25">
      <c r="A144" s="342"/>
      <c r="B144" s="181" t="s">
        <v>151</v>
      </c>
      <c r="C144" s="342"/>
      <c r="D144" s="344"/>
      <c r="E144" s="165"/>
      <c r="F144" s="165"/>
      <c r="G144" s="165"/>
      <c r="H144" s="179">
        <v>88768.934999999998</v>
      </c>
    </row>
    <row r="145" spans="1:8" ht="15.75" x14ac:dyDescent="0.25">
      <c r="A145" s="342"/>
      <c r="B145" s="181" t="s">
        <v>152</v>
      </c>
      <c r="C145" s="342"/>
      <c r="D145" s="344"/>
      <c r="E145" s="165"/>
      <c r="F145" s="165"/>
      <c r="G145" s="165"/>
      <c r="H145" s="179">
        <v>98384.320000000007</v>
      </c>
    </row>
    <row r="146" spans="1:8" ht="15.75" x14ac:dyDescent="0.25">
      <c r="A146" s="342"/>
      <c r="B146" s="181" t="s">
        <v>153</v>
      </c>
      <c r="C146" s="342"/>
      <c r="D146" s="344"/>
      <c r="E146" s="165"/>
      <c r="F146" s="165"/>
      <c r="G146" s="165"/>
      <c r="H146" s="179">
        <v>132087.495</v>
      </c>
    </row>
    <row r="147" spans="1:8" ht="15.75" x14ac:dyDescent="0.25">
      <c r="A147" s="342"/>
      <c r="B147" s="181" t="s">
        <v>154</v>
      </c>
      <c r="C147" s="342"/>
      <c r="D147" s="344"/>
      <c r="E147" s="165"/>
      <c r="F147" s="165"/>
      <c r="G147" s="165"/>
      <c r="H147" s="179">
        <v>104179.31</v>
      </c>
    </row>
    <row r="148" spans="1:8" ht="15.75" x14ac:dyDescent="0.25">
      <c r="A148" s="342"/>
      <c r="B148" s="181" t="s">
        <v>155</v>
      </c>
      <c r="C148" s="342"/>
      <c r="D148" s="344"/>
      <c r="E148" s="165"/>
      <c r="F148" s="165"/>
      <c r="G148" s="165"/>
      <c r="H148" s="179">
        <v>235835.625</v>
      </c>
    </row>
    <row r="149" spans="1:8" x14ac:dyDescent="0.25">
      <c r="A149" s="342"/>
      <c r="B149" s="131" t="s">
        <v>132</v>
      </c>
      <c r="C149" s="342"/>
      <c r="D149" s="344"/>
      <c r="E149" s="165"/>
      <c r="F149" s="165"/>
      <c r="G149" s="165"/>
      <c r="H149" s="180"/>
    </row>
    <row r="150" spans="1:8" ht="15.75" x14ac:dyDescent="0.25">
      <c r="A150" s="342"/>
      <c r="B150" s="181" t="s">
        <v>136</v>
      </c>
      <c r="C150" s="342"/>
      <c r="D150" s="344"/>
      <c r="E150" s="165"/>
      <c r="F150" s="165"/>
      <c r="G150" s="165"/>
      <c r="H150" s="179">
        <v>94775.59</v>
      </c>
    </row>
    <row r="151" spans="1:8" ht="31.5" x14ac:dyDescent="0.25">
      <c r="A151" s="342"/>
      <c r="B151" s="182" t="s">
        <v>137</v>
      </c>
      <c r="C151" s="342"/>
      <c r="D151" s="344"/>
      <c r="E151" s="165"/>
      <c r="F151" s="165"/>
      <c r="G151" s="165"/>
      <c r="H151" s="179">
        <v>60329.357142857138</v>
      </c>
    </row>
    <row r="152" spans="1:8" ht="15.75" x14ac:dyDescent="0.25">
      <c r="A152" s="342"/>
      <c r="B152" s="182" t="s">
        <v>138</v>
      </c>
      <c r="C152" s="342"/>
      <c r="D152" s="344"/>
      <c r="E152" s="165"/>
      <c r="F152" s="165"/>
      <c r="G152" s="165"/>
      <c r="H152" s="179">
        <v>110787.91186440678</v>
      </c>
    </row>
    <row r="153" spans="1:8" ht="15.75" x14ac:dyDescent="0.25">
      <c r="A153" s="342"/>
      <c r="B153" s="181" t="s">
        <v>139</v>
      </c>
      <c r="C153" s="342"/>
      <c r="D153" s="344"/>
      <c r="E153" s="165"/>
      <c r="F153" s="165"/>
      <c r="G153" s="165"/>
      <c r="H153" s="179">
        <v>63993.29</v>
      </c>
    </row>
    <row r="154" spans="1:8" ht="15.75" x14ac:dyDescent="0.25">
      <c r="A154" s="342"/>
      <c r="B154" s="181" t="s">
        <v>140</v>
      </c>
      <c r="C154" s="342"/>
      <c r="D154" s="344"/>
      <c r="E154" s="165"/>
      <c r="F154" s="165"/>
      <c r="G154" s="165"/>
      <c r="H154" s="179">
        <v>62162.27</v>
      </c>
    </row>
    <row r="155" spans="1:8" ht="15.75" x14ac:dyDescent="0.25">
      <c r="A155" s="342"/>
      <c r="B155" s="181" t="s">
        <v>141</v>
      </c>
      <c r="C155" s="342"/>
      <c r="D155" s="344"/>
      <c r="E155" s="165"/>
      <c r="F155" s="165"/>
      <c r="G155" s="165"/>
      <c r="H155" s="179">
        <v>65426.71</v>
      </c>
    </row>
    <row r="156" spans="1:8" ht="31.5" x14ac:dyDescent="0.25">
      <c r="A156" s="342"/>
      <c r="B156" s="181" t="s">
        <v>142</v>
      </c>
      <c r="C156" s="342"/>
      <c r="D156" s="344"/>
      <c r="E156" s="165"/>
      <c r="F156" s="165"/>
      <c r="G156" s="165"/>
      <c r="H156" s="179">
        <v>84904.07</v>
      </c>
    </row>
    <row r="157" spans="1:8" ht="15.75" x14ac:dyDescent="0.25">
      <c r="A157" s="342"/>
      <c r="B157" s="183" t="s">
        <v>143</v>
      </c>
      <c r="C157" s="342"/>
      <c r="D157" s="344"/>
      <c r="E157" s="165"/>
      <c r="F157" s="165"/>
      <c r="G157" s="165"/>
      <c r="H157" s="179">
        <v>72885.237288135584</v>
      </c>
    </row>
    <row r="158" spans="1:8" ht="31.5" x14ac:dyDescent="0.25">
      <c r="A158" s="342"/>
      <c r="B158" s="181" t="s">
        <v>144</v>
      </c>
      <c r="C158" s="342"/>
      <c r="D158" s="344"/>
      <c r="E158" s="165"/>
      <c r="F158" s="165"/>
      <c r="G158" s="165"/>
      <c r="H158" s="179">
        <v>122825.625</v>
      </c>
    </row>
    <row r="159" spans="1:8" ht="31.5" x14ac:dyDescent="0.25">
      <c r="A159" s="342"/>
      <c r="B159" s="181" t="s">
        <v>145</v>
      </c>
      <c r="C159" s="342"/>
      <c r="D159" s="344"/>
      <c r="E159" s="165"/>
      <c r="F159" s="165"/>
      <c r="G159" s="165"/>
      <c r="H159" s="179">
        <v>102852.035</v>
      </c>
    </row>
    <row r="160" spans="1:8" ht="15.75" x14ac:dyDescent="0.25">
      <c r="A160" s="342"/>
      <c r="B160" s="184" t="s">
        <v>146</v>
      </c>
      <c r="C160" s="342"/>
      <c r="D160" s="344"/>
      <c r="E160" s="165"/>
      <c r="F160" s="165"/>
      <c r="G160" s="165"/>
      <c r="H160" s="179">
        <v>50175.421593332037</v>
      </c>
    </row>
    <row r="161" spans="1:8" ht="15.75" x14ac:dyDescent="0.25">
      <c r="A161" s="342"/>
      <c r="B161" s="181" t="s">
        <v>147</v>
      </c>
      <c r="C161" s="342"/>
      <c r="D161" s="344"/>
      <c r="E161" s="165"/>
      <c r="F161" s="165"/>
      <c r="G161" s="165"/>
      <c r="H161" s="179">
        <v>97216.08</v>
      </c>
    </row>
    <row r="162" spans="1:8" ht="15.75" x14ac:dyDescent="0.25">
      <c r="A162" s="342"/>
      <c r="B162" s="181" t="s">
        <v>148</v>
      </c>
      <c r="C162" s="342"/>
      <c r="D162" s="344"/>
      <c r="E162" s="165"/>
      <c r="F162" s="165"/>
      <c r="G162" s="165"/>
      <c r="H162" s="179">
        <v>49822.355000000003</v>
      </c>
    </row>
    <row r="163" spans="1:8" ht="15.75" x14ac:dyDescent="0.25">
      <c r="A163" s="342"/>
      <c r="B163" s="181" t="s">
        <v>149</v>
      </c>
      <c r="C163" s="342"/>
      <c r="D163" s="344"/>
      <c r="E163" s="165"/>
      <c r="F163" s="165"/>
      <c r="G163" s="165"/>
      <c r="H163" s="179">
        <v>53783.425000000003</v>
      </c>
    </row>
    <row r="164" spans="1:8" ht="15.75" x14ac:dyDescent="0.25">
      <c r="A164" s="342"/>
      <c r="B164" s="181" t="s">
        <v>150</v>
      </c>
      <c r="C164" s="342"/>
      <c r="D164" s="344"/>
      <c r="E164" s="165"/>
      <c r="F164" s="165"/>
      <c r="G164" s="165"/>
      <c r="H164" s="179">
        <v>73794.845000000001</v>
      </c>
    </row>
    <row r="165" spans="1:8" ht="15.75" x14ac:dyDescent="0.25">
      <c r="A165" s="342"/>
      <c r="B165" s="181" t="s">
        <v>151</v>
      </c>
      <c r="C165" s="342"/>
      <c r="D165" s="344"/>
      <c r="E165" s="165"/>
      <c r="F165" s="165"/>
      <c r="G165" s="165"/>
      <c r="H165" s="179">
        <v>88768.934999999998</v>
      </c>
    </row>
    <row r="166" spans="1:8" ht="15.75" x14ac:dyDescent="0.25">
      <c r="A166" s="342"/>
      <c r="B166" s="181" t="s">
        <v>152</v>
      </c>
      <c r="C166" s="342"/>
      <c r="D166" s="344"/>
      <c r="E166" s="165"/>
      <c r="F166" s="165"/>
      <c r="G166" s="165"/>
      <c r="H166" s="179">
        <v>98384.320000000007</v>
      </c>
    </row>
    <row r="167" spans="1:8" ht="15.75" x14ac:dyDescent="0.25">
      <c r="A167" s="342"/>
      <c r="B167" s="181" t="s">
        <v>153</v>
      </c>
      <c r="C167" s="342"/>
      <c r="D167" s="344"/>
      <c r="E167" s="165"/>
      <c r="F167" s="165"/>
      <c r="G167" s="165"/>
      <c r="H167" s="179">
        <v>132087.495</v>
      </c>
    </row>
    <row r="168" spans="1:8" ht="15.75" x14ac:dyDescent="0.25">
      <c r="A168" s="342"/>
      <c r="B168" s="181" t="s">
        <v>154</v>
      </c>
      <c r="C168" s="342"/>
      <c r="D168" s="344"/>
      <c r="E168" s="165"/>
      <c r="F168" s="165"/>
      <c r="G168" s="165"/>
      <c r="H168" s="179">
        <v>104179.31</v>
      </c>
    </row>
    <row r="169" spans="1:8" ht="15.75" x14ac:dyDescent="0.25">
      <c r="A169" s="342"/>
      <c r="B169" s="181" t="s">
        <v>155</v>
      </c>
      <c r="C169" s="342"/>
      <c r="D169" s="344"/>
      <c r="E169" s="165"/>
      <c r="F169" s="165"/>
      <c r="G169" s="165"/>
      <c r="H169" s="179">
        <v>235835.625</v>
      </c>
    </row>
    <row r="170" spans="1:8" x14ac:dyDescent="0.25">
      <c r="A170" s="342"/>
      <c r="B170" s="131" t="s">
        <v>133</v>
      </c>
      <c r="C170" s="342"/>
      <c r="D170" s="344"/>
      <c r="E170" s="165"/>
      <c r="F170" s="165"/>
      <c r="G170" s="165"/>
      <c r="H170" s="180"/>
    </row>
    <row r="171" spans="1:8" x14ac:dyDescent="0.25">
      <c r="A171" s="342"/>
      <c r="B171" s="134" t="s">
        <v>136</v>
      </c>
      <c r="C171" s="342"/>
      <c r="D171" s="344"/>
      <c r="E171" s="165"/>
      <c r="F171" s="165"/>
      <c r="G171" s="165"/>
      <c r="H171" s="179">
        <v>189551.18</v>
      </c>
    </row>
    <row r="172" spans="1:8" x14ac:dyDescent="0.25">
      <c r="A172" s="342"/>
      <c r="B172" s="134" t="s">
        <v>137</v>
      </c>
      <c r="C172" s="342"/>
      <c r="D172" s="344"/>
      <c r="E172" s="165"/>
      <c r="F172" s="165"/>
      <c r="G172" s="165"/>
      <c r="H172" s="179">
        <v>120658.71428571428</v>
      </c>
    </row>
    <row r="173" spans="1:8" x14ac:dyDescent="0.25">
      <c r="A173" s="342"/>
      <c r="B173" s="134" t="s">
        <v>138</v>
      </c>
      <c r="C173" s="342"/>
      <c r="D173" s="344"/>
      <c r="E173" s="165"/>
      <c r="F173" s="165"/>
      <c r="G173" s="165"/>
      <c r="H173" s="179">
        <v>221575.82372881356</v>
      </c>
    </row>
    <row r="174" spans="1:8" x14ac:dyDescent="0.25">
      <c r="A174" s="342"/>
      <c r="B174" s="134" t="s">
        <v>139</v>
      </c>
      <c r="C174" s="342"/>
      <c r="D174" s="344"/>
      <c r="E174" s="165"/>
      <c r="F174" s="165"/>
      <c r="G174" s="165"/>
      <c r="H174" s="179">
        <v>127986.58</v>
      </c>
    </row>
    <row r="175" spans="1:8" x14ac:dyDescent="0.25">
      <c r="A175" s="342"/>
      <c r="B175" s="134" t="s">
        <v>140</v>
      </c>
      <c r="C175" s="342"/>
      <c r="D175" s="344"/>
      <c r="E175" s="165"/>
      <c r="F175" s="165"/>
      <c r="G175" s="165"/>
      <c r="H175" s="179">
        <v>124324.54</v>
      </c>
    </row>
    <row r="176" spans="1:8" x14ac:dyDescent="0.25">
      <c r="A176" s="342"/>
      <c r="B176" s="134" t="s">
        <v>141</v>
      </c>
      <c r="C176" s="342"/>
      <c r="D176" s="344"/>
      <c r="E176" s="165"/>
      <c r="F176" s="165"/>
      <c r="G176" s="165"/>
      <c r="H176" s="179">
        <v>130853.42</v>
      </c>
    </row>
    <row r="177" spans="1:8" ht="30" x14ac:dyDescent="0.25">
      <c r="A177" s="342"/>
      <c r="B177" s="134" t="s">
        <v>142</v>
      </c>
      <c r="C177" s="342"/>
      <c r="D177" s="344"/>
      <c r="E177" s="165"/>
      <c r="F177" s="165"/>
      <c r="G177" s="165"/>
      <c r="H177" s="179">
        <v>169808.14</v>
      </c>
    </row>
    <row r="178" spans="1:8" x14ac:dyDescent="0.25">
      <c r="A178" s="342"/>
      <c r="B178" s="134" t="s">
        <v>143</v>
      </c>
      <c r="C178" s="342"/>
      <c r="D178" s="344"/>
      <c r="E178" s="165"/>
      <c r="F178" s="165"/>
      <c r="G178" s="165"/>
      <c r="H178" s="179">
        <v>145770.47457627117</v>
      </c>
    </row>
    <row r="179" spans="1:8" x14ac:dyDescent="0.25">
      <c r="A179" s="342"/>
      <c r="B179" s="134" t="s">
        <v>144</v>
      </c>
      <c r="C179" s="342"/>
      <c r="D179" s="344"/>
      <c r="E179" s="165"/>
      <c r="F179" s="165"/>
      <c r="G179" s="165"/>
      <c r="H179" s="179">
        <v>245651.25</v>
      </c>
    </row>
    <row r="180" spans="1:8" x14ac:dyDescent="0.25">
      <c r="A180" s="342"/>
      <c r="B180" s="134" t="s">
        <v>145</v>
      </c>
      <c r="C180" s="342"/>
      <c r="D180" s="344"/>
      <c r="E180" s="165"/>
      <c r="F180" s="165"/>
      <c r="G180" s="165"/>
      <c r="H180" s="179">
        <v>205704.07</v>
      </c>
    </row>
    <row r="181" spans="1:8" x14ac:dyDescent="0.25">
      <c r="A181" s="342"/>
      <c r="B181" s="134" t="s">
        <v>146</v>
      </c>
      <c r="C181" s="342"/>
      <c r="D181" s="344"/>
      <c r="E181" s="165"/>
      <c r="F181" s="165"/>
      <c r="G181" s="165"/>
      <c r="H181" s="179">
        <v>100350.84318666407</v>
      </c>
    </row>
    <row r="182" spans="1:8" x14ac:dyDescent="0.25">
      <c r="A182" s="342"/>
      <c r="B182" s="134" t="s">
        <v>147</v>
      </c>
      <c r="C182" s="342"/>
      <c r="D182" s="344"/>
      <c r="E182" s="165"/>
      <c r="F182" s="165"/>
      <c r="G182" s="165"/>
      <c r="H182" s="179">
        <v>194432.16</v>
      </c>
    </row>
    <row r="183" spans="1:8" x14ac:dyDescent="0.25">
      <c r="A183" s="342"/>
      <c r="B183" s="134" t="s">
        <v>148</v>
      </c>
      <c r="C183" s="342"/>
      <c r="D183" s="344"/>
      <c r="E183" s="165"/>
      <c r="F183" s="165"/>
      <c r="G183" s="165"/>
      <c r="H183" s="179">
        <v>99644.71</v>
      </c>
    </row>
    <row r="184" spans="1:8" x14ac:dyDescent="0.25">
      <c r="A184" s="342"/>
      <c r="B184" s="134" t="s">
        <v>149</v>
      </c>
      <c r="C184" s="342"/>
      <c r="D184" s="344"/>
      <c r="E184" s="165"/>
      <c r="F184" s="165"/>
      <c r="G184" s="165"/>
      <c r="H184" s="179">
        <v>107566.85</v>
      </c>
    </row>
    <row r="185" spans="1:8" x14ac:dyDescent="0.25">
      <c r="A185" s="342"/>
      <c r="B185" s="134" t="s">
        <v>150</v>
      </c>
      <c r="C185" s="342"/>
      <c r="D185" s="344"/>
      <c r="E185" s="165"/>
      <c r="F185" s="165"/>
      <c r="G185" s="165"/>
      <c r="H185" s="179">
        <v>147589.69</v>
      </c>
    </row>
    <row r="186" spans="1:8" x14ac:dyDescent="0.25">
      <c r="A186" s="342"/>
      <c r="B186" s="134" t="s">
        <v>151</v>
      </c>
      <c r="C186" s="342"/>
      <c r="D186" s="344"/>
      <c r="E186" s="165"/>
      <c r="F186" s="165"/>
      <c r="G186" s="165"/>
      <c r="H186" s="179">
        <v>177537.87</v>
      </c>
    </row>
    <row r="187" spans="1:8" x14ac:dyDescent="0.25">
      <c r="A187" s="342"/>
      <c r="B187" s="134" t="s">
        <v>152</v>
      </c>
      <c r="C187" s="342"/>
      <c r="D187" s="344"/>
      <c r="E187" s="165"/>
      <c r="F187" s="165"/>
      <c r="G187" s="165"/>
      <c r="H187" s="179">
        <v>196768.64000000001</v>
      </c>
    </row>
    <row r="188" spans="1:8" x14ac:dyDescent="0.25">
      <c r="A188" s="342"/>
      <c r="B188" s="134" t="s">
        <v>153</v>
      </c>
      <c r="C188" s="342"/>
      <c r="D188" s="344"/>
      <c r="E188" s="165"/>
      <c r="F188" s="165"/>
      <c r="G188" s="165"/>
      <c r="H188" s="179">
        <v>264174.99</v>
      </c>
    </row>
    <row r="189" spans="1:8" x14ac:dyDescent="0.25">
      <c r="A189" s="342"/>
      <c r="B189" s="134" t="s">
        <v>154</v>
      </c>
      <c r="C189" s="342"/>
      <c r="D189" s="344"/>
      <c r="E189" s="165"/>
      <c r="F189" s="165"/>
      <c r="G189" s="165"/>
      <c r="H189" s="179">
        <v>208358.63</v>
      </c>
    </row>
    <row r="190" spans="1:8" x14ac:dyDescent="0.25">
      <c r="A190" s="342"/>
      <c r="B190" s="134" t="s">
        <v>155</v>
      </c>
      <c r="C190" s="342"/>
      <c r="D190" s="344"/>
      <c r="E190" s="165"/>
      <c r="F190" s="165"/>
      <c r="G190" s="165"/>
      <c r="H190" s="179">
        <v>471671.25</v>
      </c>
    </row>
    <row r="191" spans="1:8" x14ac:dyDescent="0.25">
      <c r="A191" s="342"/>
      <c r="B191" s="131" t="s">
        <v>156</v>
      </c>
      <c r="C191" s="342"/>
      <c r="D191" s="344"/>
      <c r="E191" s="165"/>
      <c r="F191" s="165"/>
      <c r="G191" s="165"/>
      <c r="H191" s="180"/>
    </row>
    <row r="192" spans="1:8" ht="15.75" x14ac:dyDescent="0.25">
      <c r="A192" s="342"/>
      <c r="B192" s="181" t="s">
        <v>136</v>
      </c>
      <c r="C192" s="342"/>
      <c r="D192" s="344"/>
      <c r="E192" s="165"/>
      <c r="F192" s="165"/>
      <c r="G192" s="165"/>
      <c r="H192" s="179">
        <v>189551.18</v>
      </c>
    </row>
    <row r="193" spans="1:8" ht="31.5" x14ac:dyDescent="0.25">
      <c r="A193" s="342"/>
      <c r="B193" s="182" t="s">
        <v>137</v>
      </c>
      <c r="C193" s="342"/>
      <c r="D193" s="344"/>
      <c r="E193" s="165"/>
      <c r="F193" s="165"/>
      <c r="G193" s="165"/>
      <c r="H193" s="179">
        <v>120658.71428571428</v>
      </c>
    </row>
    <row r="194" spans="1:8" ht="15.75" customHeight="1" x14ac:dyDescent="0.25">
      <c r="A194" s="342"/>
      <c r="B194" s="182" t="s">
        <v>138</v>
      </c>
      <c r="C194" s="342"/>
      <c r="D194" s="344"/>
      <c r="E194" s="165"/>
      <c r="F194" s="165"/>
      <c r="G194" s="165"/>
      <c r="H194" s="179">
        <v>221575.82372881356</v>
      </c>
    </row>
    <row r="195" spans="1:8" ht="15.75" x14ac:dyDescent="0.25">
      <c r="A195" s="342"/>
      <c r="B195" s="181" t="s">
        <v>139</v>
      </c>
      <c r="C195" s="342"/>
      <c r="D195" s="344"/>
      <c r="E195" s="165"/>
      <c r="F195" s="165"/>
      <c r="G195" s="165"/>
      <c r="H195" s="179">
        <v>127986.58</v>
      </c>
    </row>
    <row r="196" spans="1:8" ht="15.75" x14ac:dyDescent="0.25">
      <c r="A196" s="342"/>
      <c r="B196" s="181" t="s">
        <v>140</v>
      </c>
      <c r="C196" s="342"/>
      <c r="D196" s="344"/>
      <c r="E196" s="165"/>
      <c r="F196" s="165"/>
      <c r="G196" s="165"/>
      <c r="H196" s="179">
        <v>124324.54</v>
      </c>
    </row>
    <row r="197" spans="1:8" ht="15.75" x14ac:dyDescent="0.25">
      <c r="A197" s="342"/>
      <c r="B197" s="181" t="s">
        <v>141</v>
      </c>
      <c r="C197" s="342"/>
      <c r="D197" s="344"/>
      <c r="E197" s="165"/>
      <c r="F197" s="165"/>
      <c r="G197" s="165"/>
      <c r="H197" s="179">
        <v>130853.42</v>
      </c>
    </row>
    <row r="198" spans="1:8" ht="31.5" x14ac:dyDescent="0.25">
      <c r="A198" s="342"/>
      <c r="B198" s="181" t="s">
        <v>142</v>
      </c>
      <c r="C198" s="342"/>
      <c r="D198" s="344"/>
      <c r="E198" s="165"/>
      <c r="F198" s="165"/>
      <c r="G198" s="165"/>
      <c r="H198" s="179">
        <v>169808.14</v>
      </c>
    </row>
    <row r="199" spans="1:8" ht="15.75" x14ac:dyDescent="0.25">
      <c r="A199" s="342"/>
      <c r="B199" s="183" t="s">
        <v>143</v>
      </c>
      <c r="C199" s="342"/>
      <c r="D199" s="344"/>
      <c r="E199" s="165"/>
      <c r="F199" s="165"/>
      <c r="G199" s="165"/>
      <c r="H199" s="179">
        <v>145770.47457627117</v>
      </c>
    </row>
    <row r="200" spans="1:8" ht="31.5" x14ac:dyDescent="0.25">
      <c r="A200" s="342"/>
      <c r="B200" s="181" t="s">
        <v>144</v>
      </c>
      <c r="C200" s="342"/>
      <c r="D200" s="344"/>
      <c r="E200" s="165"/>
      <c r="F200" s="165"/>
      <c r="G200" s="165"/>
      <c r="H200" s="179">
        <v>245651.25</v>
      </c>
    </row>
    <row r="201" spans="1:8" ht="31.5" x14ac:dyDescent="0.25">
      <c r="A201" s="342"/>
      <c r="B201" s="181" t="s">
        <v>145</v>
      </c>
      <c r="C201" s="342"/>
      <c r="D201" s="344"/>
      <c r="E201" s="165"/>
      <c r="F201" s="165"/>
      <c r="G201" s="165"/>
      <c r="H201" s="179">
        <v>205704.07</v>
      </c>
    </row>
    <row r="202" spans="1:8" ht="15.75" x14ac:dyDescent="0.25">
      <c r="A202" s="342"/>
      <c r="B202" s="184" t="s">
        <v>146</v>
      </c>
      <c r="C202" s="342"/>
      <c r="D202" s="344"/>
      <c r="E202" s="165"/>
      <c r="F202" s="165"/>
      <c r="G202" s="165"/>
      <c r="H202" s="179">
        <v>100350.84318666407</v>
      </c>
    </row>
    <row r="203" spans="1:8" ht="15.75" x14ac:dyDescent="0.25">
      <c r="A203" s="342"/>
      <c r="B203" s="181" t="s">
        <v>147</v>
      </c>
      <c r="C203" s="342"/>
      <c r="D203" s="344"/>
      <c r="E203" s="165"/>
      <c r="F203" s="165"/>
      <c r="G203" s="165"/>
      <c r="H203" s="179">
        <v>194432.16</v>
      </c>
    </row>
    <row r="204" spans="1:8" ht="15.75" x14ac:dyDescent="0.25">
      <c r="A204" s="342"/>
      <c r="B204" s="181" t="s">
        <v>148</v>
      </c>
      <c r="C204" s="342"/>
      <c r="D204" s="344"/>
      <c r="E204" s="165"/>
      <c r="F204" s="165"/>
      <c r="G204" s="165"/>
      <c r="H204" s="179">
        <v>99644.71</v>
      </c>
    </row>
    <row r="205" spans="1:8" ht="15.75" x14ac:dyDescent="0.25">
      <c r="A205" s="342"/>
      <c r="B205" s="181" t="s">
        <v>149</v>
      </c>
      <c r="C205" s="342"/>
      <c r="D205" s="344"/>
      <c r="E205" s="165"/>
      <c r="F205" s="165"/>
      <c r="G205" s="165"/>
      <c r="H205" s="179">
        <v>107566.85</v>
      </c>
    </row>
    <row r="206" spans="1:8" ht="15.75" x14ac:dyDescent="0.25">
      <c r="A206" s="342"/>
      <c r="B206" s="181" t="s">
        <v>150</v>
      </c>
      <c r="C206" s="342"/>
      <c r="D206" s="344"/>
      <c r="E206" s="165"/>
      <c r="F206" s="165"/>
      <c r="G206" s="165"/>
      <c r="H206" s="179">
        <v>147589.69</v>
      </c>
    </row>
    <row r="207" spans="1:8" ht="15.75" x14ac:dyDescent="0.25">
      <c r="A207" s="342"/>
      <c r="B207" s="181" t="s">
        <v>151</v>
      </c>
      <c r="C207" s="342"/>
      <c r="D207" s="344"/>
      <c r="E207" s="165"/>
      <c r="F207" s="165"/>
      <c r="G207" s="165"/>
      <c r="H207" s="179">
        <v>177537.87</v>
      </c>
    </row>
    <row r="208" spans="1:8" ht="15.75" x14ac:dyDescent="0.25">
      <c r="A208" s="342"/>
      <c r="B208" s="181" t="s">
        <v>152</v>
      </c>
      <c r="C208" s="342"/>
      <c r="D208" s="344"/>
      <c r="E208" s="165"/>
      <c r="F208" s="165"/>
      <c r="G208" s="165"/>
      <c r="H208" s="179">
        <v>196768.64000000001</v>
      </c>
    </row>
    <row r="209" spans="1:8" ht="15.75" x14ac:dyDescent="0.25">
      <c r="A209" s="342"/>
      <c r="B209" s="181" t="s">
        <v>153</v>
      </c>
      <c r="C209" s="342"/>
      <c r="D209" s="344"/>
      <c r="E209" s="165"/>
      <c r="F209" s="165"/>
      <c r="G209" s="165"/>
      <c r="H209" s="179">
        <v>264174.99</v>
      </c>
    </row>
    <row r="210" spans="1:8" ht="15.75" x14ac:dyDescent="0.25">
      <c r="A210" s="342"/>
      <c r="B210" s="181" t="s">
        <v>154</v>
      </c>
      <c r="C210" s="342"/>
      <c r="D210" s="344"/>
      <c r="E210" s="165"/>
      <c r="F210" s="165"/>
      <c r="G210" s="165"/>
      <c r="H210" s="179">
        <v>208358.63</v>
      </c>
    </row>
    <row r="211" spans="1:8" ht="15.75" x14ac:dyDescent="0.25">
      <c r="A211" s="342"/>
      <c r="B211" s="181" t="s">
        <v>155</v>
      </c>
      <c r="C211" s="342"/>
      <c r="D211" s="344"/>
      <c r="E211" s="165"/>
      <c r="F211" s="165"/>
      <c r="G211" s="165"/>
      <c r="H211" s="179">
        <v>471671.25</v>
      </c>
    </row>
    <row r="212" spans="1:8" x14ac:dyDescent="0.25">
      <c r="A212" s="342"/>
      <c r="B212" s="134" t="s">
        <v>157</v>
      </c>
      <c r="C212" s="342"/>
      <c r="D212" s="344"/>
      <c r="E212" s="165"/>
      <c r="F212" s="165"/>
      <c r="G212" s="188"/>
      <c r="H212" s="180"/>
    </row>
    <row r="213" spans="1:8" ht="45" x14ac:dyDescent="0.25">
      <c r="A213" s="342"/>
      <c r="B213" s="134" t="s">
        <v>158</v>
      </c>
      <c r="C213" s="342"/>
      <c r="D213" s="344" t="s">
        <v>8</v>
      </c>
      <c r="E213" s="344"/>
      <c r="F213" s="344"/>
      <c r="G213" s="344"/>
      <c r="H213" s="180"/>
    </row>
    <row r="214" spans="1:8" x14ac:dyDescent="0.25">
      <c r="A214" s="342"/>
      <c r="B214" s="134" t="s">
        <v>13</v>
      </c>
      <c r="C214" s="342"/>
      <c r="D214" s="344"/>
      <c r="E214" s="165"/>
      <c r="F214" s="165"/>
      <c r="G214" s="165"/>
      <c r="H214" s="180"/>
    </row>
    <row r="215" spans="1:8" x14ac:dyDescent="0.25">
      <c r="A215" s="342"/>
      <c r="B215" s="134" t="s">
        <v>131</v>
      </c>
      <c r="C215" s="342"/>
      <c r="D215" s="344"/>
      <c r="E215" s="165"/>
      <c r="F215" s="165"/>
      <c r="G215" s="165"/>
      <c r="H215" s="180"/>
    </row>
    <row r="216" spans="1:8" x14ac:dyDescent="0.25">
      <c r="A216" s="342"/>
      <c r="B216" s="134" t="s">
        <v>132</v>
      </c>
      <c r="C216" s="342"/>
      <c r="D216" s="344"/>
      <c r="E216" s="165"/>
      <c r="F216" s="165"/>
      <c r="G216" s="165"/>
      <c r="H216" s="180"/>
    </row>
    <row r="217" spans="1:8" x14ac:dyDescent="0.25">
      <c r="A217" s="342"/>
      <c r="B217" s="134" t="s">
        <v>133</v>
      </c>
      <c r="C217" s="342"/>
      <c r="D217" s="344"/>
      <c r="E217" s="165"/>
      <c r="F217" s="165"/>
      <c r="G217" s="165"/>
      <c r="H217" s="180"/>
    </row>
    <row r="218" spans="1:8" x14ac:dyDescent="0.25">
      <c r="A218" s="342"/>
      <c r="B218" s="134" t="s">
        <v>156</v>
      </c>
      <c r="C218" s="342"/>
      <c r="D218" s="344"/>
      <c r="E218" s="165"/>
      <c r="F218" s="165"/>
      <c r="G218" s="165"/>
      <c r="H218" s="180"/>
    </row>
    <row r="219" spans="1:8" x14ac:dyDescent="0.25">
      <c r="A219" s="342"/>
      <c r="B219" s="134" t="s">
        <v>157</v>
      </c>
      <c r="C219" s="342"/>
      <c r="D219" s="344"/>
      <c r="E219" s="165"/>
      <c r="F219" s="165"/>
      <c r="G219" s="165"/>
      <c r="H219" s="180"/>
    </row>
    <row r="220" spans="1:8" ht="30" x14ac:dyDescent="0.25">
      <c r="A220" s="342"/>
      <c r="B220" s="128" t="s">
        <v>159</v>
      </c>
      <c r="C220" s="342"/>
      <c r="D220" s="341" t="s">
        <v>7</v>
      </c>
      <c r="E220" s="136"/>
      <c r="F220" s="136"/>
      <c r="G220" s="185"/>
      <c r="H220" s="180"/>
    </row>
    <row r="221" spans="1:8" x14ac:dyDescent="0.25">
      <c r="A221" s="342"/>
      <c r="B221" s="128" t="s">
        <v>13</v>
      </c>
      <c r="C221" s="342"/>
      <c r="D221" s="342"/>
      <c r="E221" s="136"/>
      <c r="F221" s="136"/>
      <c r="G221" s="185"/>
      <c r="H221" s="180"/>
    </row>
    <row r="222" spans="1:8" x14ac:dyDescent="0.25">
      <c r="A222" s="342"/>
      <c r="B222" s="435" t="s">
        <v>131</v>
      </c>
      <c r="C222" s="342"/>
      <c r="D222" s="342"/>
      <c r="E222" s="136"/>
      <c r="F222" s="136"/>
      <c r="G222" s="186"/>
      <c r="H222" s="180"/>
    </row>
    <row r="223" spans="1:8" x14ac:dyDescent="0.25">
      <c r="A223" s="342"/>
      <c r="B223" s="128" t="s">
        <v>160</v>
      </c>
      <c r="C223" s="342"/>
      <c r="D223" s="342"/>
      <c r="E223" s="136"/>
      <c r="F223" s="136"/>
      <c r="G223" s="186"/>
      <c r="H223" s="179">
        <f>[1]приложение1!$E$57</f>
        <v>3350.2631578947367</v>
      </c>
    </row>
    <row r="224" spans="1:8" x14ac:dyDescent="0.25">
      <c r="A224" s="342"/>
      <c r="B224" s="2" t="s">
        <v>161</v>
      </c>
      <c r="C224" s="342"/>
      <c r="D224" s="342"/>
      <c r="E224" s="136"/>
      <c r="F224" s="136"/>
      <c r="G224" s="186"/>
      <c r="H224" s="179">
        <f>[1]приложение1!$E$58</f>
        <v>1000.6147335334159</v>
      </c>
    </row>
    <row r="225" spans="1:8" x14ac:dyDescent="0.25">
      <c r="A225" s="342"/>
      <c r="B225" s="435" t="s">
        <v>132</v>
      </c>
      <c r="C225" s="342"/>
      <c r="D225" s="342"/>
      <c r="E225" s="136"/>
      <c r="F225" s="136"/>
      <c r="G225" s="186"/>
      <c r="H225" s="180"/>
    </row>
    <row r="226" spans="1:8" x14ac:dyDescent="0.25">
      <c r="A226" s="342"/>
      <c r="B226" s="128" t="s">
        <v>160</v>
      </c>
      <c r="C226" s="342"/>
      <c r="D226" s="342"/>
      <c r="E226" s="136"/>
      <c r="F226" s="136"/>
      <c r="G226" s="186"/>
      <c r="H226" s="179">
        <f>[1]приложение1!$E$60</f>
        <v>1969.3941285001085</v>
      </c>
    </row>
    <row r="227" spans="1:8" x14ac:dyDescent="0.25">
      <c r="A227" s="342"/>
      <c r="B227" s="2" t="s">
        <v>162</v>
      </c>
      <c r="C227" s="342"/>
      <c r="D227" s="342"/>
      <c r="E227" s="136"/>
      <c r="F227" s="136"/>
      <c r="G227" s="186"/>
      <c r="H227" s="179">
        <f>[1]приложение1!$E$61</f>
        <v>872.57575757575762</v>
      </c>
    </row>
    <row r="228" spans="1:8" hidden="1" x14ac:dyDescent="0.25">
      <c r="A228" s="342"/>
      <c r="B228" s="118" t="s">
        <v>133</v>
      </c>
      <c r="C228" s="373"/>
      <c r="D228" s="373"/>
      <c r="E228" s="136"/>
      <c r="F228" s="136"/>
      <c r="G228" s="186"/>
      <c r="H228" s="180"/>
    </row>
    <row r="229" spans="1:8" ht="75" x14ac:dyDescent="0.25">
      <c r="A229" s="342"/>
      <c r="B229" s="134" t="s">
        <v>12</v>
      </c>
      <c r="C229" s="368" t="s">
        <v>19</v>
      </c>
      <c r="D229" s="165" t="s">
        <v>89</v>
      </c>
      <c r="E229" s="344"/>
      <c r="F229" s="344"/>
      <c r="G229" s="344"/>
      <c r="H229" s="180"/>
    </row>
    <row r="230" spans="1:8" x14ac:dyDescent="0.25">
      <c r="A230" s="342"/>
      <c r="B230" s="134" t="s">
        <v>13</v>
      </c>
      <c r="C230" s="368"/>
      <c r="D230" s="165"/>
      <c r="E230" s="165"/>
      <c r="F230" s="165"/>
      <c r="H230" s="180"/>
    </row>
    <row r="231" spans="1:8" x14ac:dyDescent="0.25">
      <c r="A231" s="342"/>
      <c r="B231" s="134" t="s">
        <v>131</v>
      </c>
      <c r="C231" s="368"/>
      <c r="D231" s="165"/>
      <c r="E231" s="165"/>
      <c r="F231" s="165"/>
      <c r="G231" s="187"/>
      <c r="H231" s="179">
        <f>H122</f>
        <v>728.10268181977688</v>
      </c>
    </row>
    <row r="232" spans="1:8" x14ac:dyDescent="0.25">
      <c r="A232" s="342"/>
      <c r="B232" s="134" t="s">
        <v>132</v>
      </c>
      <c r="C232" s="368"/>
      <c r="D232" s="165"/>
      <c r="E232" s="165"/>
      <c r="F232" s="165"/>
      <c r="G232" s="187"/>
      <c r="H232" s="179">
        <f>H58+H60+H62</f>
        <v>235.74894122881486</v>
      </c>
    </row>
    <row r="233" spans="1:8" x14ac:dyDescent="0.25">
      <c r="A233" s="342"/>
      <c r="B233" s="134" t="s">
        <v>133</v>
      </c>
      <c r="C233" s="368"/>
      <c r="D233" s="165"/>
      <c r="E233" s="165"/>
      <c r="F233" s="165"/>
      <c r="G233" s="187"/>
      <c r="H233" s="179">
        <f>H84+H86+H88</f>
        <v>42.802212864881874</v>
      </c>
    </row>
    <row r="234" spans="1:8" x14ac:dyDescent="0.25">
      <c r="A234" s="342"/>
      <c r="B234" s="134" t="s">
        <v>134</v>
      </c>
      <c r="C234" s="368"/>
      <c r="D234" s="165"/>
      <c r="E234" s="165"/>
      <c r="F234" s="165"/>
      <c r="G234" s="187"/>
      <c r="H234" s="180"/>
    </row>
    <row r="235" spans="1:8" ht="45" x14ac:dyDescent="0.25">
      <c r="A235" s="342"/>
      <c r="B235" s="134" t="s">
        <v>135</v>
      </c>
      <c r="C235" s="368"/>
      <c r="D235" s="344" t="s">
        <v>8</v>
      </c>
      <c r="E235" s="369"/>
      <c r="F235" s="370"/>
      <c r="G235" s="370"/>
      <c r="H235" s="189"/>
    </row>
    <row r="236" spans="1:8" x14ac:dyDescent="0.25">
      <c r="A236" s="342"/>
      <c r="B236" s="134" t="s">
        <v>13</v>
      </c>
      <c r="C236" s="368"/>
      <c r="D236" s="344"/>
      <c r="E236" s="165"/>
      <c r="F236" s="165"/>
      <c r="G236" s="188"/>
      <c r="H236" s="189"/>
    </row>
    <row r="237" spans="1:8" x14ac:dyDescent="0.25">
      <c r="A237" s="342"/>
      <c r="B237" s="131" t="s">
        <v>131</v>
      </c>
      <c r="C237" s="368"/>
      <c r="D237" s="344"/>
      <c r="E237" s="165"/>
      <c r="F237" s="165"/>
      <c r="G237" s="188"/>
      <c r="H237" s="189"/>
    </row>
    <row r="238" spans="1:8" ht="15.75" x14ac:dyDescent="0.25">
      <c r="A238" s="342"/>
      <c r="B238" s="181" t="s">
        <v>136</v>
      </c>
      <c r="C238" s="368"/>
      <c r="D238" s="344"/>
      <c r="E238" s="165"/>
      <c r="F238" s="165"/>
      <c r="G238" s="188"/>
      <c r="H238" s="179">
        <v>94775.59</v>
      </c>
    </row>
    <row r="239" spans="1:8" ht="31.5" x14ac:dyDescent="0.25">
      <c r="A239" s="342"/>
      <c r="B239" s="182" t="s">
        <v>137</v>
      </c>
      <c r="C239" s="368"/>
      <c r="D239" s="344"/>
      <c r="E239" s="165"/>
      <c r="F239" s="165"/>
      <c r="G239" s="188"/>
      <c r="H239" s="179">
        <v>60329.357142857138</v>
      </c>
    </row>
    <row r="240" spans="1:8" ht="15.75" customHeight="1" x14ac:dyDescent="0.25">
      <c r="A240" s="342"/>
      <c r="B240" s="182" t="s">
        <v>138</v>
      </c>
      <c r="C240" s="368"/>
      <c r="D240" s="344"/>
      <c r="E240" s="165"/>
      <c r="F240" s="165"/>
      <c r="G240" s="188"/>
      <c r="H240" s="179">
        <v>110787.91186440678</v>
      </c>
    </row>
    <row r="241" spans="1:8" ht="15.75" x14ac:dyDescent="0.25">
      <c r="A241" s="342"/>
      <c r="B241" s="181" t="s">
        <v>139</v>
      </c>
      <c r="C241" s="368"/>
      <c r="D241" s="344"/>
      <c r="E241" s="165"/>
      <c r="F241" s="165"/>
      <c r="G241" s="188"/>
      <c r="H241" s="179">
        <v>63993.29</v>
      </c>
    </row>
    <row r="242" spans="1:8" ht="15.75" x14ac:dyDescent="0.25">
      <c r="A242" s="342"/>
      <c r="B242" s="182" t="s">
        <v>140</v>
      </c>
      <c r="C242" s="368"/>
      <c r="D242" s="344"/>
      <c r="E242" s="165"/>
      <c r="F242" s="165"/>
      <c r="G242" s="188"/>
      <c r="H242" s="179">
        <v>62162.27</v>
      </c>
    </row>
    <row r="243" spans="1:8" ht="15.75" x14ac:dyDescent="0.25">
      <c r="A243" s="342"/>
      <c r="B243" s="182" t="s">
        <v>141</v>
      </c>
      <c r="C243" s="368"/>
      <c r="D243" s="344"/>
      <c r="E243" s="165"/>
      <c r="F243" s="165"/>
      <c r="G243" s="188"/>
      <c r="H243" s="179">
        <v>65426.71</v>
      </c>
    </row>
    <row r="244" spans="1:8" ht="31.5" x14ac:dyDescent="0.25">
      <c r="A244" s="342"/>
      <c r="B244" s="182" t="s">
        <v>142</v>
      </c>
      <c r="C244" s="368"/>
      <c r="D244" s="344"/>
      <c r="E244" s="165"/>
      <c r="F244" s="165"/>
      <c r="G244" s="188"/>
      <c r="H244" s="179">
        <v>84904.07</v>
      </c>
    </row>
    <row r="245" spans="1:8" ht="15.75" x14ac:dyDescent="0.25">
      <c r="A245" s="342"/>
      <c r="B245" s="183" t="s">
        <v>143</v>
      </c>
      <c r="C245" s="368"/>
      <c r="D245" s="344"/>
      <c r="E245" s="165"/>
      <c r="F245" s="165"/>
      <c r="G245" s="188"/>
      <c r="H245" s="179">
        <v>72885.237288135584</v>
      </c>
    </row>
    <row r="246" spans="1:8" ht="31.5" x14ac:dyDescent="0.25">
      <c r="A246" s="342"/>
      <c r="B246" s="182" t="s">
        <v>144</v>
      </c>
      <c r="C246" s="368"/>
      <c r="D246" s="344"/>
      <c r="E246" s="165"/>
      <c r="F246" s="165"/>
      <c r="G246" s="188"/>
      <c r="H246" s="179">
        <v>122825.625</v>
      </c>
    </row>
    <row r="247" spans="1:8" ht="31.5" x14ac:dyDescent="0.25">
      <c r="A247" s="342"/>
      <c r="B247" s="182" t="s">
        <v>145</v>
      </c>
      <c r="C247" s="368"/>
      <c r="D247" s="344"/>
      <c r="E247" s="165"/>
      <c r="F247" s="165"/>
      <c r="G247" s="188"/>
      <c r="H247" s="179">
        <v>102852.035</v>
      </c>
    </row>
    <row r="248" spans="1:8" ht="15.75" x14ac:dyDescent="0.25">
      <c r="A248" s="342"/>
      <c r="B248" s="184" t="s">
        <v>146</v>
      </c>
      <c r="C248" s="368"/>
      <c r="D248" s="344"/>
      <c r="E248" s="165"/>
      <c r="F248" s="165"/>
      <c r="G248" s="188"/>
      <c r="H248" s="179">
        <v>50175.421593332037</v>
      </c>
    </row>
    <row r="249" spans="1:8" ht="15.75" x14ac:dyDescent="0.25">
      <c r="A249" s="342"/>
      <c r="B249" s="182" t="s">
        <v>147</v>
      </c>
      <c r="C249" s="368"/>
      <c r="D249" s="344"/>
      <c r="E249" s="165"/>
      <c r="F249" s="165"/>
      <c r="G249" s="188"/>
      <c r="H249" s="179">
        <v>97216.08</v>
      </c>
    </row>
    <row r="250" spans="1:8" ht="15.75" x14ac:dyDescent="0.25">
      <c r="A250" s="342"/>
      <c r="B250" s="182" t="s">
        <v>148</v>
      </c>
      <c r="C250" s="368"/>
      <c r="D250" s="344"/>
      <c r="E250" s="165"/>
      <c r="F250" s="165"/>
      <c r="G250" s="188"/>
      <c r="H250" s="179">
        <v>49822.355000000003</v>
      </c>
    </row>
    <row r="251" spans="1:8" ht="15.75" x14ac:dyDescent="0.25">
      <c r="A251" s="342"/>
      <c r="B251" s="182" t="s">
        <v>149</v>
      </c>
      <c r="C251" s="368"/>
      <c r="D251" s="344"/>
      <c r="E251" s="165"/>
      <c r="F251" s="165"/>
      <c r="G251" s="188"/>
      <c r="H251" s="179">
        <v>53783.425000000003</v>
      </c>
    </row>
    <row r="252" spans="1:8" ht="15.75" x14ac:dyDescent="0.25">
      <c r="A252" s="342"/>
      <c r="B252" s="182" t="s">
        <v>150</v>
      </c>
      <c r="C252" s="368"/>
      <c r="D252" s="344"/>
      <c r="E252" s="165"/>
      <c r="F252" s="165"/>
      <c r="G252" s="188"/>
      <c r="H252" s="179">
        <v>73794.845000000001</v>
      </c>
    </row>
    <row r="253" spans="1:8" ht="15.75" x14ac:dyDescent="0.25">
      <c r="A253" s="342"/>
      <c r="B253" s="182" t="s">
        <v>151</v>
      </c>
      <c r="C253" s="368"/>
      <c r="D253" s="344"/>
      <c r="E253" s="165"/>
      <c r="F253" s="165"/>
      <c r="G253" s="188"/>
      <c r="H253" s="179">
        <v>88768.934999999998</v>
      </c>
    </row>
    <row r="254" spans="1:8" ht="15.75" x14ac:dyDescent="0.25">
      <c r="A254" s="342"/>
      <c r="B254" s="182" t="s">
        <v>152</v>
      </c>
      <c r="C254" s="368"/>
      <c r="D254" s="344"/>
      <c r="E254" s="165"/>
      <c r="F254" s="165"/>
      <c r="G254" s="188"/>
      <c r="H254" s="179">
        <v>98384.320000000007</v>
      </c>
    </row>
    <row r="255" spans="1:8" ht="15.75" x14ac:dyDescent="0.25">
      <c r="A255" s="342"/>
      <c r="B255" s="182" t="s">
        <v>153</v>
      </c>
      <c r="C255" s="368"/>
      <c r="D255" s="344"/>
      <c r="E255" s="165"/>
      <c r="F255" s="165"/>
      <c r="G255" s="188"/>
      <c r="H255" s="179">
        <v>132087.495</v>
      </c>
    </row>
    <row r="256" spans="1:8" ht="15.75" x14ac:dyDescent="0.25">
      <c r="A256" s="342"/>
      <c r="B256" s="182" t="s">
        <v>154</v>
      </c>
      <c r="C256" s="368"/>
      <c r="D256" s="344"/>
      <c r="E256" s="165"/>
      <c r="F256" s="165"/>
      <c r="G256" s="188"/>
      <c r="H256" s="179">
        <v>104179.31</v>
      </c>
    </row>
    <row r="257" spans="1:8" ht="15.75" x14ac:dyDescent="0.25">
      <c r="A257" s="342"/>
      <c r="B257" s="182" t="s">
        <v>155</v>
      </c>
      <c r="C257" s="368"/>
      <c r="D257" s="344"/>
      <c r="E257" s="165"/>
      <c r="F257" s="165"/>
      <c r="G257" s="188"/>
      <c r="H257" s="179">
        <v>235835.625</v>
      </c>
    </row>
    <row r="258" spans="1:8" x14ac:dyDescent="0.25">
      <c r="A258" s="342"/>
      <c r="B258" s="131" t="s">
        <v>133</v>
      </c>
      <c r="C258" s="368"/>
      <c r="D258" s="344"/>
      <c r="E258" s="165"/>
      <c r="F258" s="165"/>
      <c r="G258" s="188"/>
      <c r="H258" s="180"/>
    </row>
    <row r="259" spans="1:8" ht="15.75" x14ac:dyDescent="0.25">
      <c r="A259" s="342"/>
      <c r="B259" s="182" t="s">
        <v>136</v>
      </c>
      <c r="C259" s="368"/>
      <c r="D259" s="344"/>
      <c r="E259" s="165"/>
      <c r="F259" s="165"/>
      <c r="G259" s="188"/>
      <c r="H259" s="179">
        <v>189551.18</v>
      </c>
    </row>
    <row r="260" spans="1:8" ht="31.5" x14ac:dyDescent="0.25">
      <c r="A260" s="342"/>
      <c r="B260" s="182" t="s">
        <v>137</v>
      </c>
      <c r="C260" s="368"/>
      <c r="D260" s="344"/>
      <c r="E260" s="165"/>
      <c r="F260" s="165"/>
      <c r="G260" s="188"/>
      <c r="H260" s="179">
        <v>120658.71428571428</v>
      </c>
    </row>
    <row r="261" spans="1:8" ht="15.75" x14ac:dyDescent="0.25">
      <c r="A261" s="342"/>
      <c r="B261" s="182" t="s">
        <v>138</v>
      </c>
      <c r="C261" s="368"/>
      <c r="D261" s="344"/>
      <c r="E261" s="165"/>
      <c r="F261" s="165"/>
      <c r="G261" s="188"/>
      <c r="H261" s="179">
        <v>221575.82372881356</v>
      </c>
    </row>
    <row r="262" spans="1:8" ht="15.75" x14ac:dyDescent="0.25">
      <c r="A262" s="342"/>
      <c r="B262" s="182" t="s">
        <v>139</v>
      </c>
      <c r="C262" s="368"/>
      <c r="D262" s="344"/>
      <c r="E262" s="165"/>
      <c r="F262" s="165"/>
      <c r="G262" s="188"/>
      <c r="H262" s="179">
        <v>127986.58</v>
      </c>
    </row>
    <row r="263" spans="1:8" ht="15.75" x14ac:dyDescent="0.25">
      <c r="A263" s="342"/>
      <c r="B263" s="182" t="s">
        <v>140</v>
      </c>
      <c r="C263" s="368"/>
      <c r="D263" s="344"/>
      <c r="E263" s="165"/>
      <c r="F263" s="165"/>
      <c r="G263" s="188"/>
      <c r="H263" s="179">
        <v>124324.54</v>
      </c>
    </row>
    <row r="264" spans="1:8" ht="15.75" x14ac:dyDescent="0.25">
      <c r="A264" s="342"/>
      <c r="B264" s="182" t="s">
        <v>141</v>
      </c>
      <c r="C264" s="368"/>
      <c r="D264" s="344"/>
      <c r="E264" s="165"/>
      <c r="F264" s="165"/>
      <c r="G264" s="188"/>
      <c r="H264" s="179">
        <v>130853.42</v>
      </c>
    </row>
    <row r="265" spans="1:8" ht="31.5" x14ac:dyDescent="0.25">
      <c r="A265" s="342"/>
      <c r="B265" s="182" t="s">
        <v>142</v>
      </c>
      <c r="C265" s="368"/>
      <c r="D265" s="344"/>
      <c r="E265" s="165"/>
      <c r="F265" s="165"/>
      <c r="G265" s="188"/>
      <c r="H265" s="179">
        <v>169808.14</v>
      </c>
    </row>
    <row r="266" spans="1:8" ht="15.75" x14ac:dyDescent="0.25">
      <c r="A266" s="342"/>
      <c r="B266" s="183" t="s">
        <v>143</v>
      </c>
      <c r="C266" s="368"/>
      <c r="D266" s="344"/>
      <c r="E266" s="165"/>
      <c r="F266" s="165"/>
      <c r="G266" s="188"/>
      <c r="H266" s="179">
        <v>145770.47457627117</v>
      </c>
    </row>
    <row r="267" spans="1:8" ht="31.5" x14ac:dyDescent="0.25">
      <c r="A267" s="342"/>
      <c r="B267" s="182" t="s">
        <v>144</v>
      </c>
      <c r="C267" s="368"/>
      <c r="D267" s="344"/>
      <c r="E267" s="165"/>
      <c r="F267" s="165"/>
      <c r="G267" s="188"/>
      <c r="H267" s="179">
        <v>245651.25</v>
      </c>
    </row>
    <row r="268" spans="1:8" ht="31.5" x14ac:dyDescent="0.25">
      <c r="A268" s="342"/>
      <c r="B268" s="182" t="s">
        <v>145</v>
      </c>
      <c r="C268" s="368"/>
      <c r="D268" s="344"/>
      <c r="E268" s="165"/>
      <c r="F268" s="165"/>
      <c r="G268" s="188"/>
      <c r="H268" s="179">
        <v>205704.07</v>
      </c>
    </row>
    <row r="269" spans="1:8" ht="15.75" x14ac:dyDescent="0.25">
      <c r="A269" s="342"/>
      <c r="B269" s="184" t="s">
        <v>146</v>
      </c>
      <c r="C269" s="368"/>
      <c r="D269" s="344"/>
      <c r="E269" s="165"/>
      <c r="F269" s="165"/>
      <c r="G269" s="188"/>
      <c r="H269" s="179">
        <v>100350.84318666407</v>
      </c>
    </row>
    <row r="270" spans="1:8" ht="15.75" x14ac:dyDescent="0.25">
      <c r="A270" s="342"/>
      <c r="B270" s="182" t="s">
        <v>147</v>
      </c>
      <c r="C270" s="368"/>
      <c r="D270" s="344"/>
      <c r="E270" s="165"/>
      <c r="F270" s="165"/>
      <c r="G270" s="188"/>
      <c r="H270" s="179">
        <v>194432.16</v>
      </c>
    </row>
    <row r="271" spans="1:8" ht="15.75" x14ac:dyDescent="0.25">
      <c r="A271" s="342"/>
      <c r="B271" s="182" t="s">
        <v>148</v>
      </c>
      <c r="C271" s="368"/>
      <c r="D271" s="344"/>
      <c r="E271" s="165"/>
      <c r="F271" s="165"/>
      <c r="G271" s="188"/>
      <c r="H271" s="179">
        <v>99644.71</v>
      </c>
    </row>
    <row r="272" spans="1:8" ht="15.75" x14ac:dyDescent="0.25">
      <c r="A272" s="342"/>
      <c r="B272" s="182" t="s">
        <v>149</v>
      </c>
      <c r="C272" s="368"/>
      <c r="D272" s="344"/>
      <c r="E272" s="165"/>
      <c r="F272" s="165"/>
      <c r="G272" s="188"/>
      <c r="H272" s="179">
        <v>107566.85</v>
      </c>
    </row>
    <row r="273" spans="1:8" ht="15.75" x14ac:dyDescent="0.25">
      <c r="A273" s="342"/>
      <c r="B273" s="182" t="s">
        <v>150</v>
      </c>
      <c r="C273" s="368"/>
      <c r="D273" s="344"/>
      <c r="E273" s="165"/>
      <c r="F273" s="165"/>
      <c r="G273" s="188"/>
      <c r="H273" s="179">
        <v>147589.69</v>
      </c>
    </row>
    <row r="274" spans="1:8" ht="15.75" x14ac:dyDescent="0.25">
      <c r="A274" s="342"/>
      <c r="B274" s="182" t="s">
        <v>151</v>
      </c>
      <c r="C274" s="368"/>
      <c r="D274" s="344"/>
      <c r="E274" s="165"/>
      <c r="F274" s="165"/>
      <c r="G274" s="188"/>
      <c r="H274" s="179">
        <v>177537.87</v>
      </c>
    </row>
    <row r="275" spans="1:8" ht="15.75" x14ac:dyDescent="0.25">
      <c r="A275" s="342"/>
      <c r="B275" s="182" t="s">
        <v>152</v>
      </c>
      <c r="C275" s="368"/>
      <c r="D275" s="344"/>
      <c r="E275" s="165"/>
      <c r="F275" s="165"/>
      <c r="G275" s="188"/>
      <c r="H275" s="179">
        <v>196768.64000000001</v>
      </c>
    </row>
    <row r="276" spans="1:8" ht="15.75" x14ac:dyDescent="0.25">
      <c r="A276" s="342"/>
      <c r="B276" s="182" t="s">
        <v>153</v>
      </c>
      <c r="C276" s="368"/>
      <c r="D276" s="344"/>
      <c r="E276" s="165"/>
      <c r="F276" s="165"/>
      <c r="G276" s="188"/>
      <c r="H276" s="179">
        <v>264174.99</v>
      </c>
    </row>
    <row r="277" spans="1:8" ht="15.75" x14ac:dyDescent="0.25">
      <c r="A277" s="342"/>
      <c r="B277" s="182" t="s">
        <v>154</v>
      </c>
      <c r="C277" s="368"/>
      <c r="D277" s="344"/>
      <c r="E277" s="165"/>
      <c r="F277" s="165"/>
      <c r="G277" s="188"/>
      <c r="H277" s="179">
        <v>208358.63</v>
      </c>
    </row>
    <row r="278" spans="1:8" ht="15.75" x14ac:dyDescent="0.25">
      <c r="A278" s="342"/>
      <c r="B278" s="182" t="s">
        <v>155</v>
      </c>
      <c r="C278" s="368"/>
      <c r="D278" s="344"/>
      <c r="E278" s="165"/>
      <c r="F278" s="165"/>
      <c r="G278" s="188"/>
      <c r="H278" s="179">
        <v>471671.25</v>
      </c>
    </row>
    <row r="279" spans="1:8" x14ac:dyDescent="0.25">
      <c r="A279" s="342"/>
      <c r="B279" s="131" t="s">
        <v>156</v>
      </c>
      <c r="C279" s="368"/>
      <c r="D279" s="344"/>
      <c r="E279" s="165"/>
      <c r="F279" s="165"/>
      <c r="G279" s="188"/>
      <c r="H279" s="180"/>
    </row>
    <row r="280" spans="1:8" ht="15.75" x14ac:dyDescent="0.25">
      <c r="A280" s="342"/>
      <c r="B280" s="182" t="s">
        <v>136</v>
      </c>
      <c r="C280" s="368"/>
      <c r="D280" s="344"/>
      <c r="E280" s="165"/>
      <c r="F280" s="165"/>
      <c r="G280" s="188"/>
      <c r="H280" s="179">
        <v>189551.18</v>
      </c>
    </row>
    <row r="281" spans="1:8" ht="31.5" x14ac:dyDescent="0.25">
      <c r="A281" s="342"/>
      <c r="B281" s="182" t="s">
        <v>137</v>
      </c>
      <c r="C281" s="368"/>
      <c r="D281" s="344"/>
      <c r="E281" s="165"/>
      <c r="F281" s="165"/>
      <c r="G281" s="188"/>
      <c r="H281" s="179">
        <v>120658.71428571428</v>
      </c>
    </row>
    <row r="282" spans="1:8" ht="15.75" x14ac:dyDescent="0.25">
      <c r="A282" s="342"/>
      <c r="B282" s="182" t="s">
        <v>138</v>
      </c>
      <c r="C282" s="368"/>
      <c r="D282" s="344"/>
      <c r="E282" s="165"/>
      <c r="F282" s="165"/>
      <c r="G282" s="188"/>
      <c r="H282" s="179">
        <v>221575.82372881356</v>
      </c>
    </row>
    <row r="283" spans="1:8" ht="15.75" x14ac:dyDescent="0.25">
      <c r="A283" s="342"/>
      <c r="B283" s="182" t="s">
        <v>139</v>
      </c>
      <c r="C283" s="368"/>
      <c r="D283" s="344"/>
      <c r="E283" s="165"/>
      <c r="F283" s="165"/>
      <c r="G283" s="188"/>
      <c r="H283" s="179">
        <v>127986.58</v>
      </c>
    </row>
    <row r="284" spans="1:8" ht="15.75" x14ac:dyDescent="0.25">
      <c r="A284" s="342"/>
      <c r="B284" s="182" t="s">
        <v>140</v>
      </c>
      <c r="C284" s="368"/>
      <c r="D284" s="344"/>
      <c r="E284" s="165"/>
      <c r="F284" s="165"/>
      <c r="G284" s="188"/>
      <c r="H284" s="179">
        <v>124324.54</v>
      </c>
    </row>
    <row r="285" spans="1:8" ht="15.75" x14ac:dyDescent="0.25">
      <c r="A285" s="342"/>
      <c r="B285" s="182" t="s">
        <v>141</v>
      </c>
      <c r="C285" s="368"/>
      <c r="D285" s="344"/>
      <c r="E285" s="165"/>
      <c r="F285" s="165"/>
      <c r="G285" s="188"/>
      <c r="H285" s="179">
        <v>130853.42</v>
      </c>
    </row>
    <row r="286" spans="1:8" ht="31.5" x14ac:dyDescent="0.25">
      <c r="A286" s="342"/>
      <c r="B286" s="182" t="s">
        <v>142</v>
      </c>
      <c r="C286" s="368"/>
      <c r="D286" s="344"/>
      <c r="E286" s="165"/>
      <c r="F286" s="165"/>
      <c r="G286" s="188"/>
      <c r="H286" s="179">
        <v>169808.14</v>
      </c>
    </row>
    <row r="287" spans="1:8" ht="15.75" x14ac:dyDescent="0.25">
      <c r="A287" s="342"/>
      <c r="B287" s="183" t="s">
        <v>143</v>
      </c>
      <c r="C287" s="368"/>
      <c r="D287" s="344"/>
      <c r="E287" s="165"/>
      <c r="F287" s="165"/>
      <c r="G287" s="188"/>
      <c r="H287" s="179">
        <v>145770.47457627117</v>
      </c>
    </row>
    <row r="288" spans="1:8" ht="31.5" x14ac:dyDescent="0.25">
      <c r="A288" s="342"/>
      <c r="B288" s="182" t="s">
        <v>144</v>
      </c>
      <c r="C288" s="368"/>
      <c r="D288" s="344"/>
      <c r="E288" s="165"/>
      <c r="F288" s="165"/>
      <c r="G288" s="188"/>
      <c r="H288" s="179">
        <v>245651.25</v>
      </c>
    </row>
    <row r="289" spans="1:8" ht="31.5" x14ac:dyDescent="0.25">
      <c r="A289" s="342"/>
      <c r="B289" s="182" t="s">
        <v>145</v>
      </c>
      <c r="C289" s="368"/>
      <c r="D289" s="344"/>
      <c r="E289" s="165"/>
      <c r="F289" s="165"/>
      <c r="G289" s="188"/>
      <c r="H289" s="179">
        <v>205704.07</v>
      </c>
    </row>
    <row r="290" spans="1:8" ht="15.75" x14ac:dyDescent="0.25">
      <c r="A290" s="342"/>
      <c r="B290" s="184" t="s">
        <v>146</v>
      </c>
      <c r="C290" s="368"/>
      <c r="D290" s="344"/>
      <c r="E290" s="165"/>
      <c r="F290" s="165"/>
      <c r="G290" s="188"/>
      <c r="H290" s="179">
        <v>100350.84318666407</v>
      </c>
    </row>
    <row r="291" spans="1:8" ht="15.75" x14ac:dyDescent="0.25">
      <c r="A291" s="342"/>
      <c r="B291" s="182" t="s">
        <v>147</v>
      </c>
      <c r="C291" s="368"/>
      <c r="D291" s="344"/>
      <c r="E291" s="165"/>
      <c r="F291" s="165"/>
      <c r="G291" s="188"/>
      <c r="H291" s="179">
        <v>194432.16</v>
      </c>
    </row>
    <row r="292" spans="1:8" ht="15.75" x14ac:dyDescent="0.25">
      <c r="A292" s="342"/>
      <c r="B292" s="182" t="s">
        <v>148</v>
      </c>
      <c r="C292" s="368"/>
      <c r="D292" s="344"/>
      <c r="E292" s="165"/>
      <c r="F292" s="165"/>
      <c r="G292" s="188"/>
      <c r="H292" s="179">
        <v>99644.71</v>
      </c>
    </row>
    <row r="293" spans="1:8" ht="15.75" x14ac:dyDescent="0.25">
      <c r="A293" s="342"/>
      <c r="B293" s="182" t="s">
        <v>149</v>
      </c>
      <c r="C293" s="368"/>
      <c r="D293" s="344"/>
      <c r="E293" s="165"/>
      <c r="F293" s="165"/>
      <c r="G293" s="188"/>
      <c r="H293" s="179">
        <v>107566.85</v>
      </c>
    </row>
    <row r="294" spans="1:8" ht="15.75" x14ac:dyDescent="0.25">
      <c r="A294" s="342"/>
      <c r="B294" s="182" t="s">
        <v>150</v>
      </c>
      <c r="C294" s="368"/>
      <c r="D294" s="344"/>
      <c r="E294" s="165"/>
      <c r="F294" s="165"/>
      <c r="G294" s="188"/>
      <c r="H294" s="179">
        <v>147589.69</v>
      </c>
    </row>
    <row r="295" spans="1:8" ht="15.75" x14ac:dyDescent="0.25">
      <c r="A295" s="342"/>
      <c r="B295" s="182" t="s">
        <v>151</v>
      </c>
      <c r="C295" s="368"/>
      <c r="D295" s="344"/>
      <c r="E295" s="165"/>
      <c r="F295" s="165"/>
      <c r="G295" s="188"/>
      <c r="H295" s="179">
        <v>177537.87</v>
      </c>
    </row>
    <row r="296" spans="1:8" ht="15.75" x14ac:dyDescent="0.25">
      <c r="A296" s="342"/>
      <c r="B296" s="182" t="s">
        <v>152</v>
      </c>
      <c r="C296" s="368"/>
      <c r="D296" s="344"/>
      <c r="E296" s="165"/>
      <c r="F296" s="165"/>
      <c r="G296" s="188"/>
      <c r="H296" s="179">
        <v>196768.64000000001</v>
      </c>
    </row>
    <row r="297" spans="1:8" ht="15.75" x14ac:dyDescent="0.25">
      <c r="A297" s="342"/>
      <c r="B297" s="182" t="s">
        <v>153</v>
      </c>
      <c r="C297" s="368"/>
      <c r="D297" s="344"/>
      <c r="E297" s="165"/>
      <c r="F297" s="165"/>
      <c r="G297" s="188"/>
      <c r="H297" s="179">
        <v>264174.99</v>
      </c>
    </row>
    <row r="298" spans="1:8" ht="15.75" x14ac:dyDescent="0.25">
      <c r="A298" s="342"/>
      <c r="B298" s="182" t="s">
        <v>154</v>
      </c>
      <c r="C298" s="368"/>
      <c r="D298" s="344"/>
      <c r="E298" s="165"/>
      <c r="F298" s="165"/>
      <c r="G298" s="188"/>
      <c r="H298" s="179">
        <v>208358.63</v>
      </c>
    </row>
    <row r="299" spans="1:8" ht="15.75" x14ac:dyDescent="0.25">
      <c r="A299" s="342"/>
      <c r="B299" s="182" t="s">
        <v>155</v>
      </c>
      <c r="C299" s="368"/>
      <c r="D299" s="344"/>
      <c r="E299" s="165"/>
      <c r="F299" s="165"/>
      <c r="G299" s="188"/>
      <c r="H299" s="179">
        <v>471671.25</v>
      </c>
    </row>
    <row r="300" spans="1:8" x14ac:dyDescent="0.25">
      <c r="A300" s="342"/>
      <c r="B300" s="134" t="s">
        <v>157</v>
      </c>
      <c r="C300" s="368"/>
      <c r="D300" s="344"/>
      <c r="E300" s="165"/>
      <c r="F300" s="165"/>
      <c r="G300" s="188"/>
      <c r="H300" s="189"/>
    </row>
    <row r="301" spans="1:8" ht="45" x14ac:dyDescent="0.25">
      <c r="A301" s="342"/>
      <c r="B301" s="134" t="s">
        <v>158</v>
      </c>
      <c r="C301" s="368"/>
      <c r="D301" s="344" t="s">
        <v>8</v>
      </c>
      <c r="E301" s="344"/>
      <c r="F301" s="344"/>
      <c r="G301" s="344"/>
      <c r="H301" s="127"/>
    </row>
    <row r="302" spans="1:8" x14ac:dyDescent="0.25">
      <c r="A302" s="342"/>
      <c r="B302" s="134" t="s">
        <v>13</v>
      </c>
      <c r="C302" s="368"/>
      <c r="D302" s="344"/>
      <c r="E302" s="165"/>
      <c r="F302" s="165"/>
      <c r="G302" s="165"/>
      <c r="H302" s="165"/>
    </row>
    <row r="303" spans="1:8" x14ac:dyDescent="0.25">
      <c r="A303" s="342"/>
      <c r="B303" s="134" t="s">
        <v>131</v>
      </c>
      <c r="C303" s="368"/>
      <c r="D303" s="344"/>
      <c r="E303" s="165"/>
      <c r="F303" s="165"/>
      <c r="G303" s="165"/>
      <c r="H303" s="189"/>
    </row>
    <row r="304" spans="1:8" x14ac:dyDescent="0.25">
      <c r="A304" s="342"/>
      <c r="B304" s="134" t="s">
        <v>132</v>
      </c>
      <c r="C304" s="368"/>
      <c r="D304" s="344"/>
      <c r="E304" s="165"/>
      <c r="F304" s="165"/>
      <c r="G304" s="165"/>
      <c r="H304" s="189"/>
    </row>
    <row r="305" spans="1:8" x14ac:dyDescent="0.25">
      <c r="A305" s="342"/>
      <c r="B305" s="134" t="s">
        <v>133</v>
      </c>
      <c r="C305" s="368"/>
      <c r="D305" s="344"/>
      <c r="E305" s="165"/>
      <c r="F305" s="165"/>
      <c r="G305" s="165"/>
      <c r="H305" s="189"/>
    </row>
    <row r="306" spans="1:8" x14ac:dyDescent="0.25">
      <c r="A306" s="342"/>
      <c r="B306" s="134" t="s">
        <v>156</v>
      </c>
      <c r="C306" s="368"/>
      <c r="D306" s="344"/>
      <c r="E306" s="165"/>
      <c r="F306" s="165"/>
      <c r="G306" s="165"/>
      <c r="H306" s="189"/>
    </row>
    <row r="307" spans="1:8" x14ac:dyDescent="0.25">
      <c r="A307" s="342"/>
      <c r="B307" s="134" t="s">
        <v>157</v>
      </c>
      <c r="C307" s="368"/>
      <c r="D307" s="344"/>
      <c r="E307" s="165"/>
      <c r="F307" s="165"/>
      <c r="G307" s="165"/>
      <c r="H307" s="189"/>
    </row>
    <row r="308" spans="1:8" ht="30" x14ac:dyDescent="0.25">
      <c r="A308" s="342"/>
      <c r="B308" s="128" t="s">
        <v>159</v>
      </c>
      <c r="C308" s="368"/>
      <c r="D308" s="344" t="s">
        <v>7</v>
      </c>
      <c r="E308" s="136"/>
      <c r="F308" s="136"/>
      <c r="G308" s="136"/>
      <c r="H308" s="127"/>
    </row>
    <row r="309" spans="1:8" x14ac:dyDescent="0.25">
      <c r="A309" s="342"/>
      <c r="B309" s="128" t="s">
        <v>13</v>
      </c>
      <c r="C309" s="368"/>
      <c r="D309" s="344"/>
      <c r="E309" s="136"/>
      <c r="F309" s="136"/>
      <c r="G309" s="136"/>
      <c r="H309" s="127"/>
    </row>
    <row r="310" spans="1:8" x14ac:dyDescent="0.25">
      <c r="A310" s="342"/>
      <c r="B310" s="435" t="s">
        <v>131</v>
      </c>
      <c r="C310" s="368"/>
      <c r="D310" s="344"/>
      <c r="E310" s="136"/>
      <c r="F310" s="136"/>
      <c r="G310" s="186"/>
      <c r="H310" s="127"/>
    </row>
    <row r="311" spans="1:8" x14ac:dyDescent="0.25">
      <c r="A311" s="342"/>
      <c r="B311" s="128" t="s">
        <v>160</v>
      </c>
      <c r="C311" s="368"/>
      <c r="D311" s="344"/>
      <c r="E311" s="136"/>
      <c r="F311" s="136"/>
      <c r="G311" s="186"/>
      <c r="H311" s="434">
        <f>H223</f>
        <v>3350.2631578947367</v>
      </c>
    </row>
    <row r="312" spans="1:8" x14ac:dyDescent="0.25">
      <c r="A312" s="342"/>
      <c r="B312" s="2" t="s">
        <v>161</v>
      </c>
      <c r="C312" s="368"/>
      <c r="D312" s="344"/>
      <c r="E312" s="136"/>
      <c r="F312" s="136"/>
      <c r="G312" s="186"/>
      <c r="H312" s="434">
        <f>H224</f>
        <v>1000.6147335334159</v>
      </c>
    </row>
    <row r="313" spans="1:8" x14ac:dyDescent="0.25">
      <c r="A313" s="342"/>
      <c r="B313" s="435" t="s">
        <v>132</v>
      </c>
      <c r="C313" s="368"/>
      <c r="D313" s="344"/>
      <c r="E313" s="136"/>
      <c r="F313" s="136"/>
      <c r="G313" s="186"/>
      <c r="H313" s="127"/>
    </row>
    <row r="314" spans="1:8" x14ac:dyDescent="0.25">
      <c r="A314" s="342"/>
      <c r="B314" s="128" t="s">
        <v>160</v>
      </c>
      <c r="C314" s="368"/>
      <c r="D314" s="344"/>
      <c r="E314" s="136"/>
      <c r="F314" s="136"/>
      <c r="G314" s="186"/>
      <c r="H314" s="434">
        <f>H226</f>
        <v>1969.3941285001085</v>
      </c>
    </row>
    <row r="315" spans="1:8" x14ac:dyDescent="0.25">
      <c r="A315" s="342"/>
      <c r="B315" s="2" t="s">
        <v>162</v>
      </c>
      <c r="C315" s="368"/>
      <c r="D315" s="344"/>
      <c r="E315" s="136"/>
      <c r="F315" s="136"/>
      <c r="G315" s="186"/>
      <c r="H315" s="434">
        <f>H227</f>
        <v>872.57575757575762</v>
      </c>
    </row>
    <row r="316" spans="1:8" x14ac:dyDescent="0.25">
      <c r="A316" s="342"/>
      <c r="B316" s="128" t="s">
        <v>133</v>
      </c>
      <c r="C316" s="368"/>
      <c r="D316" s="344"/>
      <c r="E316" s="136"/>
      <c r="F316" s="136"/>
      <c r="G316" s="186"/>
      <c r="H316" s="127"/>
    </row>
    <row r="317" spans="1:8" ht="75" x14ac:dyDescent="0.25">
      <c r="A317" s="342"/>
      <c r="B317" s="134" t="s">
        <v>12</v>
      </c>
      <c r="C317" s="368" t="s">
        <v>37</v>
      </c>
      <c r="D317" s="166"/>
      <c r="E317" s="152"/>
      <c r="F317" s="152"/>
      <c r="G317" s="152"/>
      <c r="H317" s="190"/>
    </row>
    <row r="318" spans="1:8" x14ac:dyDescent="0.25">
      <c r="A318" s="342"/>
      <c r="B318" s="134" t="s">
        <v>13</v>
      </c>
      <c r="C318" s="368"/>
      <c r="D318" s="166"/>
      <c r="E318" s="152"/>
      <c r="F318" s="152"/>
      <c r="G318" s="152"/>
      <c r="H318" s="190"/>
    </row>
    <row r="319" spans="1:8" x14ac:dyDescent="0.25">
      <c r="A319" s="342"/>
      <c r="B319" s="134" t="s">
        <v>131</v>
      </c>
      <c r="C319" s="368"/>
      <c r="D319" s="166"/>
      <c r="E319" s="152"/>
      <c r="F319" s="152"/>
      <c r="G319" s="152"/>
      <c r="H319" s="190"/>
    </row>
    <row r="320" spans="1:8" x14ac:dyDescent="0.25">
      <c r="A320" s="342"/>
      <c r="B320" s="134" t="s">
        <v>132</v>
      </c>
      <c r="C320" s="368"/>
      <c r="D320" s="166"/>
      <c r="E320" s="152"/>
      <c r="F320" s="152"/>
      <c r="G320" s="152"/>
      <c r="H320" s="190"/>
    </row>
    <row r="321" spans="1:8" x14ac:dyDescent="0.25">
      <c r="A321" s="342"/>
      <c r="B321" s="134" t="s">
        <v>133</v>
      </c>
      <c r="C321" s="368"/>
      <c r="D321" s="166"/>
      <c r="E321" s="152"/>
      <c r="F321" s="152"/>
      <c r="G321" s="152"/>
      <c r="H321" s="190"/>
    </row>
    <row r="322" spans="1:8" x14ac:dyDescent="0.25">
      <c r="A322" s="342"/>
      <c r="B322" s="134" t="s">
        <v>134</v>
      </c>
      <c r="C322" s="368"/>
      <c r="D322" s="166"/>
      <c r="E322" s="152"/>
      <c r="F322" s="152"/>
      <c r="G322" s="191"/>
      <c r="H322" s="192">
        <f>H107</f>
        <v>19.044510222779767</v>
      </c>
    </row>
    <row r="323" spans="1:8" ht="45" x14ac:dyDescent="0.25">
      <c r="A323" s="342"/>
      <c r="B323" s="134" t="s">
        <v>135</v>
      </c>
      <c r="C323" s="368"/>
      <c r="D323" s="166"/>
      <c r="E323" s="152"/>
      <c r="F323" s="152"/>
      <c r="G323" s="193"/>
      <c r="H323" s="190"/>
    </row>
    <row r="324" spans="1:8" x14ac:dyDescent="0.25">
      <c r="A324" s="342"/>
      <c r="B324" s="134" t="s">
        <v>13</v>
      </c>
      <c r="C324" s="368"/>
      <c r="D324" s="166"/>
      <c r="E324" s="152"/>
      <c r="F324" s="152"/>
      <c r="G324" s="193"/>
      <c r="H324" s="190"/>
    </row>
    <row r="325" spans="1:8" x14ac:dyDescent="0.25">
      <c r="A325" s="342"/>
      <c r="B325" s="134" t="s">
        <v>131</v>
      </c>
      <c r="C325" s="368"/>
      <c r="D325" s="166"/>
      <c r="E325" s="152"/>
      <c r="F325" s="152"/>
      <c r="G325" s="193"/>
      <c r="H325" s="190"/>
    </row>
    <row r="326" spans="1:8" x14ac:dyDescent="0.25">
      <c r="A326" s="342"/>
      <c r="B326" s="134" t="s">
        <v>132</v>
      </c>
      <c r="C326" s="368"/>
      <c r="D326" s="166"/>
      <c r="E326" s="152"/>
      <c r="F326" s="152"/>
      <c r="G326" s="194"/>
      <c r="H326" s="195"/>
    </row>
    <row r="327" spans="1:8" x14ac:dyDescent="0.25">
      <c r="A327" s="342"/>
      <c r="B327" s="134" t="s">
        <v>133</v>
      </c>
      <c r="C327" s="368"/>
      <c r="D327" s="166"/>
      <c r="E327" s="152"/>
      <c r="F327" s="152"/>
      <c r="G327" s="194"/>
      <c r="H327" s="195"/>
    </row>
    <row r="328" spans="1:8" x14ac:dyDescent="0.25">
      <c r="A328" s="342"/>
      <c r="B328" s="134" t="s">
        <v>156</v>
      </c>
      <c r="C328" s="368"/>
      <c r="D328" s="166"/>
      <c r="E328" s="152"/>
      <c r="F328" s="152"/>
      <c r="G328" s="194"/>
      <c r="H328" s="195"/>
    </row>
    <row r="329" spans="1:8" x14ac:dyDescent="0.25">
      <c r="A329" s="342"/>
      <c r="B329" s="134" t="s">
        <v>157</v>
      </c>
      <c r="C329" s="368"/>
      <c r="D329" s="166"/>
      <c r="E329" s="152"/>
      <c r="F329" s="152"/>
      <c r="G329" s="194"/>
      <c r="H329" s="195"/>
    </row>
    <row r="330" spans="1:8" ht="45" x14ac:dyDescent="0.25">
      <c r="A330" s="342"/>
      <c r="B330" s="134" t="s">
        <v>158</v>
      </c>
      <c r="C330" s="368"/>
      <c r="D330" s="166"/>
      <c r="E330" s="152"/>
      <c r="F330" s="152"/>
      <c r="G330" s="152"/>
      <c r="H330" s="190"/>
    </row>
    <row r="331" spans="1:8" x14ac:dyDescent="0.25">
      <c r="A331" s="342"/>
      <c r="B331" s="134" t="s">
        <v>13</v>
      </c>
      <c r="C331" s="368"/>
      <c r="D331" s="166"/>
      <c r="E331" s="152"/>
      <c r="F331" s="152"/>
      <c r="G331" s="152"/>
      <c r="H331" s="190"/>
    </row>
    <row r="332" spans="1:8" x14ac:dyDescent="0.25">
      <c r="A332" s="342"/>
      <c r="B332" s="134" t="s">
        <v>163</v>
      </c>
      <c r="C332" s="368"/>
      <c r="D332" s="166"/>
      <c r="E332" s="152"/>
      <c r="F332" s="152"/>
      <c r="G332" s="152"/>
      <c r="H332" s="190"/>
    </row>
    <row r="333" spans="1:8" ht="30" x14ac:dyDescent="0.25">
      <c r="A333" s="342"/>
      <c r="B333" s="128" t="s">
        <v>159</v>
      </c>
      <c r="C333" s="368"/>
      <c r="D333" s="166"/>
      <c r="E333" s="152"/>
      <c r="F333" s="152"/>
      <c r="G333" s="152"/>
      <c r="H333" s="190"/>
    </row>
    <row r="334" spans="1:8" x14ac:dyDescent="0.25">
      <c r="A334" s="342"/>
      <c r="B334" s="128" t="s">
        <v>13</v>
      </c>
      <c r="C334" s="368"/>
      <c r="D334" s="166"/>
      <c r="E334" s="152"/>
      <c r="F334" s="152"/>
      <c r="G334" s="152"/>
      <c r="H334" s="190"/>
    </row>
    <row r="335" spans="1:8" x14ac:dyDescent="0.25">
      <c r="A335" s="342"/>
      <c r="B335" s="128" t="s">
        <v>164</v>
      </c>
      <c r="C335" s="368"/>
      <c r="D335" s="166"/>
      <c r="E335" s="152"/>
      <c r="F335" s="152"/>
      <c r="G335" s="152"/>
      <c r="H335" s="190"/>
    </row>
    <row r="336" spans="1:8" ht="75" x14ac:dyDescent="0.25">
      <c r="A336" s="342"/>
      <c r="B336" s="134" t="s">
        <v>12</v>
      </c>
      <c r="C336" s="368" t="s">
        <v>39</v>
      </c>
      <c r="D336" s="165" t="s">
        <v>89</v>
      </c>
      <c r="E336" s="344"/>
      <c r="F336" s="344"/>
      <c r="G336" s="344"/>
      <c r="H336" s="142"/>
    </row>
    <row r="337" spans="1:8" x14ac:dyDescent="0.25">
      <c r="A337" s="342"/>
      <c r="B337" s="134" t="s">
        <v>13</v>
      </c>
      <c r="C337" s="368"/>
      <c r="D337" s="165"/>
      <c r="E337" s="196"/>
      <c r="F337" s="196"/>
      <c r="G337" s="197"/>
      <c r="H337" s="142"/>
    </row>
    <row r="338" spans="1:8" x14ac:dyDescent="0.25">
      <c r="A338" s="342"/>
      <c r="B338" s="134" t="s">
        <v>131</v>
      </c>
      <c r="C338" s="368"/>
      <c r="D338" s="165"/>
      <c r="E338" s="196"/>
      <c r="F338" s="196"/>
      <c r="G338" s="187"/>
      <c r="H338" s="180"/>
    </row>
    <row r="339" spans="1:8" x14ac:dyDescent="0.25">
      <c r="A339" s="342"/>
      <c r="B339" s="134" t="s">
        <v>132</v>
      </c>
      <c r="C339" s="368"/>
      <c r="D339" s="165"/>
      <c r="E339" s="196"/>
      <c r="F339" s="196"/>
      <c r="G339" s="187"/>
      <c r="H339" s="142"/>
    </row>
    <row r="340" spans="1:8" x14ac:dyDescent="0.25">
      <c r="A340" s="342"/>
      <c r="B340" s="134" t="s">
        <v>133</v>
      </c>
      <c r="C340" s="368"/>
      <c r="D340" s="165"/>
      <c r="E340" s="196"/>
      <c r="F340" s="196"/>
      <c r="G340" s="187"/>
      <c r="H340" s="142"/>
    </row>
    <row r="341" spans="1:8" x14ac:dyDescent="0.25">
      <c r="A341" s="342"/>
      <c r="B341" s="134" t="s">
        <v>134</v>
      </c>
      <c r="C341" s="368"/>
      <c r="D341" s="165"/>
      <c r="E341" s="196"/>
      <c r="F341" s="196"/>
      <c r="G341" s="187"/>
      <c r="H341" s="142"/>
    </row>
    <row r="342" spans="1:8" ht="45" x14ac:dyDescent="0.25">
      <c r="A342" s="342"/>
      <c r="B342" s="134" t="s">
        <v>135</v>
      </c>
      <c r="C342" s="368"/>
      <c r="D342" s="344" t="s">
        <v>8</v>
      </c>
      <c r="E342" s="369"/>
      <c r="F342" s="370"/>
      <c r="G342" s="370"/>
      <c r="H342" s="198"/>
    </row>
    <row r="343" spans="1:8" x14ac:dyDescent="0.25">
      <c r="A343" s="342"/>
      <c r="B343" s="134" t="s">
        <v>13</v>
      </c>
      <c r="C343" s="368"/>
      <c r="D343" s="344"/>
      <c r="E343" s="196"/>
      <c r="F343" s="196"/>
      <c r="G343" s="188"/>
      <c r="H343" s="127"/>
    </row>
    <row r="344" spans="1:8" x14ac:dyDescent="0.25">
      <c r="A344" s="342"/>
      <c r="B344" s="134" t="s">
        <v>131</v>
      </c>
      <c r="C344" s="368"/>
      <c r="D344" s="344"/>
      <c r="E344" s="196"/>
      <c r="F344" s="196"/>
      <c r="G344" s="188"/>
      <c r="H344" s="127"/>
    </row>
    <row r="345" spans="1:8" x14ac:dyDescent="0.25">
      <c r="A345" s="342"/>
      <c r="B345" s="134" t="s">
        <v>132</v>
      </c>
      <c r="C345" s="368"/>
      <c r="D345" s="344"/>
      <c r="E345" s="196"/>
      <c r="F345" s="196"/>
      <c r="G345" s="188"/>
      <c r="H345" s="127"/>
    </row>
    <row r="346" spans="1:8" x14ac:dyDescent="0.25">
      <c r="A346" s="342"/>
      <c r="B346" s="134" t="s">
        <v>133</v>
      </c>
      <c r="C346" s="368"/>
      <c r="D346" s="344"/>
      <c r="E346" s="196"/>
      <c r="F346" s="196"/>
      <c r="G346" s="188"/>
      <c r="H346" s="127"/>
    </row>
    <row r="347" spans="1:8" x14ac:dyDescent="0.25">
      <c r="A347" s="342"/>
      <c r="B347" s="134" t="s">
        <v>156</v>
      </c>
      <c r="C347" s="368"/>
      <c r="D347" s="344"/>
      <c r="E347" s="196"/>
      <c r="F347" s="196"/>
      <c r="G347" s="188"/>
      <c r="H347" s="189"/>
    </row>
    <row r="348" spans="1:8" x14ac:dyDescent="0.25">
      <c r="A348" s="342"/>
      <c r="B348" s="134" t="s">
        <v>157</v>
      </c>
      <c r="C348" s="368"/>
      <c r="D348" s="344"/>
      <c r="E348" s="196"/>
      <c r="F348" s="196"/>
      <c r="G348" s="188"/>
      <c r="H348" s="189"/>
    </row>
    <row r="349" spans="1:8" ht="45" x14ac:dyDescent="0.25">
      <c r="A349" s="342"/>
      <c r="B349" s="134" t="s">
        <v>158</v>
      </c>
      <c r="C349" s="368"/>
      <c r="D349" s="344" t="s">
        <v>8</v>
      </c>
      <c r="E349" s="344"/>
      <c r="F349" s="344"/>
      <c r="G349" s="344"/>
      <c r="H349" s="127"/>
    </row>
    <row r="350" spans="1:8" x14ac:dyDescent="0.25">
      <c r="A350" s="342"/>
      <c r="B350" s="134" t="s">
        <v>13</v>
      </c>
      <c r="C350" s="368"/>
      <c r="D350" s="344"/>
      <c r="E350" s="165"/>
      <c r="F350" s="165"/>
      <c r="G350" s="165"/>
      <c r="H350" s="127"/>
    </row>
    <row r="351" spans="1:8" x14ac:dyDescent="0.25">
      <c r="A351" s="342"/>
      <c r="B351" s="134" t="s">
        <v>163</v>
      </c>
      <c r="C351" s="368"/>
      <c r="D351" s="344"/>
      <c r="E351" s="165"/>
      <c r="F351" s="165"/>
      <c r="G351" s="165"/>
      <c r="H351" s="127"/>
    </row>
    <row r="352" spans="1:8" ht="30" x14ac:dyDescent="0.25">
      <c r="A352" s="342"/>
      <c r="B352" s="128" t="s">
        <v>159</v>
      </c>
      <c r="C352" s="368"/>
      <c r="D352" s="344" t="s">
        <v>7</v>
      </c>
      <c r="E352" s="136"/>
      <c r="F352" s="136"/>
      <c r="G352" s="136"/>
      <c r="H352" s="127"/>
    </row>
    <row r="353" spans="1:8" x14ac:dyDescent="0.25">
      <c r="A353" s="373"/>
      <c r="B353" s="128" t="s">
        <v>13</v>
      </c>
      <c r="C353" s="368"/>
      <c r="D353" s="344"/>
      <c r="E353" s="136"/>
      <c r="F353" s="136"/>
      <c r="G353" s="136"/>
      <c r="H353" s="127"/>
    </row>
    <row r="354" spans="1:8" ht="15.75" x14ac:dyDescent="0.25">
      <c r="A354" s="6"/>
      <c r="B354" s="199"/>
      <c r="C354" s="200"/>
      <c r="D354" s="14"/>
      <c r="E354" s="14"/>
      <c r="F354" s="14"/>
      <c r="G354" s="14"/>
      <c r="H354" s="14"/>
    </row>
    <row r="355" spans="1:8" ht="15.75" x14ac:dyDescent="0.25">
      <c r="A355" s="2" t="s">
        <v>165</v>
      </c>
      <c r="B355" s="201"/>
      <c r="C355" s="201"/>
      <c r="D355" s="201"/>
      <c r="E355" s="201"/>
      <c r="F355" s="201"/>
      <c r="G355" s="201"/>
      <c r="H355" s="201"/>
    </row>
    <row r="356" spans="1:8" x14ac:dyDescent="0.25">
      <c r="A356" s="367" t="s">
        <v>201</v>
      </c>
      <c r="B356" s="367"/>
      <c r="C356" s="367"/>
      <c r="D356" s="367"/>
      <c r="E356" s="367"/>
      <c r="F356" s="367"/>
      <c r="G356" s="367"/>
      <c r="H356" s="367"/>
    </row>
    <row r="357" spans="1:8" ht="31.5" customHeight="1" x14ac:dyDescent="0.25">
      <c r="A357" s="367" t="s">
        <v>205</v>
      </c>
      <c r="B357" s="367"/>
      <c r="C357" s="367"/>
      <c r="D357" s="367"/>
      <c r="E357" s="367"/>
      <c r="F357" s="367"/>
      <c r="G357" s="367"/>
      <c r="H357" s="367"/>
    </row>
    <row r="358" spans="1:8" x14ac:dyDescent="0.25">
      <c r="B358" s="2"/>
    </row>
    <row r="359" spans="1:8" x14ac:dyDescent="0.25">
      <c r="B359" s="2"/>
    </row>
  </sheetData>
  <mergeCells count="41">
    <mergeCell ref="A356:H356"/>
    <mergeCell ref="A357:H357"/>
    <mergeCell ref="C317:C335"/>
    <mergeCell ref="C336:C353"/>
    <mergeCell ref="E336:G336"/>
    <mergeCell ref="D342:D348"/>
    <mergeCell ref="E342:G342"/>
    <mergeCell ref="D349:D351"/>
    <mergeCell ref="E349:G349"/>
    <mergeCell ref="D352:D353"/>
    <mergeCell ref="C229:C316"/>
    <mergeCell ref="E229:G229"/>
    <mergeCell ref="D235:D300"/>
    <mergeCell ref="E235:G235"/>
    <mergeCell ref="D301:D307"/>
    <mergeCell ref="E301:G301"/>
    <mergeCell ref="D308:D316"/>
    <mergeCell ref="B119:H119"/>
    <mergeCell ref="C120:C228"/>
    <mergeCell ref="E120:G120"/>
    <mergeCell ref="D126:D212"/>
    <mergeCell ref="E126:G126"/>
    <mergeCell ref="D213:D219"/>
    <mergeCell ref="E213:G213"/>
    <mergeCell ref="D220:D228"/>
    <mergeCell ref="A7:H7"/>
    <mergeCell ref="A9:A353"/>
    <mergeCell ref="C15:C26"/>
    <mergeCell ref="C29:C40"/>
    <mergeCell ref="C43:C54"/>
    <mergeCell ref="C57:C68"/>
    <mergeCell ref="C71:C82"/>
    <mergeCell ref="C83:C94"/>
    <mergeCell ref="C96:C106"/>
    <mergeCell ref="C107:C118"/>
    <mergeCell ref="G3:H3"/>
    <mergeCell ref="A4:A5"/>
    <mergeCell ref="B4:C4"/>
    <mergeCell ref="D4:D5"/>
    <mergeCell ref="E4:G4"/>
    <mergeCell ref="H4:H5"/>
  </mergeCells>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K204"/>
  <sheetViews>
    <sheetView view="pageBreakPreview" zoomScale="75" zoomScaleNormal="100" zoomScaleSheetLayoutView="75" workbookViewId="0">
      <pane ySplit="5" topLeftCell="A6" activePane="bottomLeft" state="frozen"/>
      <selection activeCell="B1" sqref="B1"/>
      <selection pane="bottomLeft" activeCell="B3" sqref="B3"/>
    </sheetView>
  </sheetViews>
  <sheetFormatPr defaultRowHeight="15" x14ac:dyDescent="0.25"/>
  <cols>
    <col min="1" max="1" width="27.28515625" style="204" customWidth="1"/>
    <col min="2" max="2" width="60" style="203" customWidth="1"/>
    <col min="3" max="3" width="19.140625" style="204" customWidth="1"/>
    <col min="4" max="4" width="16" style="204" customWidth="1"/>
    <col min="5" max="6" width="9.28515625" style="204" bestFit="1" customWidth="1"/>
    <col min="7" max="7" width="12" style="204" bestFit="1" customWidth="1"/>
    <col min="8" max="8" width="24.7109375" style="205" customWidth="1"/>
    <col min="9" max="9" width="23.85546875" style="204" customWidth="1"/>
    <col min="10" max="10" width="11" style="204" bestFit="1" customWidth="1"/>
    <col min="11" max="16384" width="9.140625" style="204"/>
  </cols>
  <sheetData>
    <row r="1" spans="1:9" ht="18.75" x14ac:dyDescent="0.3">
      <c r="A1" s="202" t="s">
        <v>52</v>
      </c>
    </row>
    <row r="2" spans="1:9" ht="20.25" customHeight="1" x14ac:dyDescent="0.3">
      <c r="C2" s="206"/>
      <c r="D2" s="206"/>
      <c r="E2" s="206"/>
      <c r="F2" s="206"/>
      <c r="G2" s="206"/>
    </row>
    <row r="3" spans="1:9" ht="19.5" thickBot="1" x14ac:dyDescent="0.3">
      <c r="B3" s="207" t="s">
        <v>166</v>
      </c>
      <c r="C3" s="208"/>
      <c r="D3" s="208"/>
      <c r="E3" s="208"/>
      <c r="G3" s="209"/>
      <c r="H3" s="414" t="s">
        <v>167</v>
      </c>
      <c r="I3" s="414"/>
    </row>
    <row r="4" spans="1:9" ht="15" customHeight="1" x14ac:dyDescent="0.25">
      <c r="A4" s="415" t="s">
        <v>9</v>
      </c>
      <c r="B4" s="417" t="s">
        <v>0</v>
      </c>
      <c r="C4" s="417"/>
      <c r="D4" s="417" t="s">
        <v>10</v>
      </c>
      <c r="E4" s="417" t="s">
        <v>1</v>
      </c>
      <c r="F4" s="417"/>
      <c r="G4" s="417"/>
      <c r="H4" s="419" t="s">
        <v>168</v>
      </c>
      <c r="I4" s="421" t="s">
        <v>169</v>
      </c>
    </row>
    <row r="5" spans="1:9" ht="51" customHeight="1" x14ac:dyDescent="0.25">
      <c r="A5" s="416"/>
      <c r="B5" s="210" t="s">
        <v>2</v>
      </c>
      <c r="C5" s="210" t="s">
        <v>3</v>
      </c>
      <c r="D5" s="418"/>
      <c r="E5" s="210" t="s">
        <v>4</v>
      </c>
      <c r="F5" s="210" t="s">
        <v>5</v>
      </c>
      <c r="G5" s="210" t="s">
        <v>6</v>
      </c>
      <c r="H5" s="420"/>
      <c r="I5" s="389"/>
    </row>
    <row r="6" spans="1:9" s="216" customFormat="1" ht="16.5" thickBot="1" x14ac:dyDescent="0.3">
      <c r="A6" s="212">
        <v>1</v>
      </c>
      <c r="B6" s="213">
        <v>2</v>
      </c>
      <c r="C6" s="213">
        <v>3</v>
      </c>
      <c r="D6" s="213">
        <f>C6+1</f>
        <v>4</v>
      </c>
      <c r="E6" s="213">
        <f t="shared" ref="E6:H6" si="0">D6+1</f>
        <v>5</v>
      </c>
      <c r="F6" s="213">
        <f t="shared" si="0"/>
        <v>6</v>
      </c>
      <c r="G6" s="213">
        <f t="shared" si="0"/>
        <v>7</v>
      </c>
      <c r="H6" s="214">
        <f t="shared" si="0"/>
        <v>8</v>
      </c>
      <c r="I6" s="215">
        <v>9</v>
      </c>
    </row>
    <row r="7" spans="1:9" x14ac:dyDescent="0.25">
      <c r="A7" s="404" t="s">
        <v>166</v>
      </c>
      <c r="B7" s="405"/>
      <c r="C7" s="405"/>
      <c r="D7" s="405"/>
      <c r="E7" s="405"/>
      <c r="F7" s="405"/>
      <c r="G7" s="405"/>
      <c r="H7" s="406"/>
      <c r="I7" s="217"/>
    </row>
    <row r="8" spans="1:9" ht="12.75" customHeight="1" x14ac:dyDescent="0.25">
      <c r="A8" s="218"/>
      <c r="B8" s="219"/>
      <c r="C8" s="219"/>
      <c r="D8" s="219"/>
      <c r="E8" s="219"/>
      <c r="F8" s="219"/>
      <c r="G8" s="219"/>
      <c r="H8" s="220"/>
      <c r="I8" s="221"/>
    </row>
    <row r="9" spans="1:9" ht="30" customHeight="1" x14ac:dyDescent="0.25">
      <c r="A9" s="407" t="s">
        <v>170</v>
      </c>
      <c r="B9" s="222" t="s">
        <v>14</v>
      </c>
      <c r="C9" s="223"/>
      <c r="D9" s="210"/>
      <c r="E9" s="223"/>
      <c r="F9" s="223"/>
      <c r="G9" s="223"/>
      <c r="H9" s="224"/>
      <c r="I9" s="221"/>
    </row>
    <row r="10" spans="1:9" x14ac:dyDescent="0.25">
      <c r="A10" s="408"/>
      <c r="B10" s="225" t="s">
        <v>15</v>
      </c>
      <c r="C10" s="223"/>
      <c r="D10" s="210"/>
      <c r="E10" s="223"/>
      <c r="F10" s="223"/>
      <c r="G10" s="223"/>
      <c r="H10" s="224"/>
      <c r="I10" s="221"/>
    </row>
    <row r="11" spans="1:9" ht="20.25" customHeight="1" x14ac:dyDescent="0.25">
      <c r="A11" s="408"/>
      <c r="B11" s="225" t="s">
        <v>16</v>
      </c>
      <c r="C11" s="226"/>
      <c r="D11" s="226"/>
      <c r="E11" s="226"/>
      <c r="F11" s="226"/>
      <c r="G11" s="226"/>
      <c r="H11" s="227"/>
      <c r="I11" s="221"/>
    </row>
    <row r="12" spans="1:9" ht="17.25" customHeight="1" x14ac:dyDescent="0.25">
      <c r="A12" s="408"/>
      <c r="B12" s="225" t="s">
        <v>17</v>
      </c>
      <c r="C12" s="226"/>
      <c r="D12" s="226"/>
      <c r="E12" s="226"/>
      <c r="F12" s="226"/>
      <c r="G12" s="226"/>
      <c r="H12" s="227"/>
      <c r="I12" s="221"/>
    </row>
    <row r="13" spans="1:9" ht="183" customHeight="1" x14ac:dyDescent="0.25">
      <c r="A13" s="408"/>
      <c r="B13" s="228" t="s">
        <v>54</v>
      </c>
      <c r="C13" s="229" t="s">
        <v>55</v>
      </c>
      <c r="D13" s="210" t="s">
        <v>56</v>
      </c>
      <c r="E13" s="226"/>
      <c r="F13" s="226"/>
      <c r="G13" s="230">
        <v>466.1</v>
      </c>
      <c r="H13" s="227"/>
      <c r="I13" s="221"/>
    </row>
    <row r="14" spans="1:9" ht="250.5" customHeight="1" x14ac:dyDescent="0.25">
      <c r="A14" s="408"/>
      <c r="B14" s="228" t="s">
        <v>57</v>
      </c>
      <c r="C14" s="229" t="s">
        <v>55</v>
      </c>
      <c r="D14" s="210" t="s">
        <v>58</v>
      </c>
      <c r="E14" s="226"/>
      <c r="F14" s="226"/>
      <c r="G14" s="230">
        <v>466.1</v>
      </c>
      <c r="H14" s="227"/>
      <c r="I14" s="221"/>
    </row>
    <row r="15" spans="1:9" ht="30" customHeight="1" x14ac:dyDescent="0.25">
      <c r="A15" s="408"/>
      <c r="B15" s="231" t="s">
        <v>171</v>
      </c>
      <c r="C15" s="411">
        <v>0.4</v>
      </c>
      <c r="D15" s="398" t="s">
        <v>89</v>
      </c>
      <c r="E15" s="232"/>
      <c r="F15" s="232"/>
      <c r="G15" s="233"/>
      <c r="H15" s="234">
        <f>H16+H17+H18+H19+H20</f>
        <v>913.76</v>
      </c>
      <c r="I15" s="234">
        <f>I16+I17+I18+I19+I20</f>
        <v>913.76</v>
      </c>
    </row>
    <row r="16" spans="1:9" ht="24" x14ac:dyDescent="0.25">
      <c r="A16" s="408"/>
      <c r="B16" s="235" t="s">
        <v>20</v>
      </c>
      <c r="C16" s="412"/>
      <c r="D16" s="399"/>
      <c r="E16" s="236"/>
      <c r="F16" s="236"/>
      <c r="G16" s="236"/>
      <c r="H16" s="234">
        <f>I16</f>
        <v>375.26</v>
      </c>
      <c r="I16" s="234">
        <v>375.26</v>
      </c>
    </row>
    <row r="17" spans="1:9" ht="24" x14ac:dyDescent="0.25">
      <c r="A17" s="408"/>
      <c r="B17" s="235" t="s">
        <v>21</v>
      </c>
      <c r="C17" s="412"/>
      <c r="D17" s="399"/>
      <c r="E17" s="236"/>
      <c r="F17" s="236"/>
      <c r="G17" s="236"/>
      <c r="H17" s="237"/>
      <c r="I17" s="237"/>
    </row>
    <row r="18" spans="1:9" x14ac:dyDescent="0.25">
      <c r="A18" s="408"/>
      <c r="B18" s="235" t="s">
        <v>22</v>
      </c>
      <c r="C18" s="412"/>
      <c r="D18" s="399"/>
      <c r="E18" s="236"/>
      <c r="F18" s="236"/>
      <c r="G18" s="236"/>
      <c r="H18" s="234">
        <f>I18</f>
        <v>234.41</v>
      </c>
      <c r="I18" s="234">
        <v>234.41</v>
      </c>
    </row>
    <row r="19" spans="1:9" ht="24" x14ac:dyDescent="0.25">
      <c r="A19" s="408"/>
      <c r="B19" s="235" t="s">
        <v>23</v>
      </c>
      <c r="C19" s="412"/>
      <c r="D19" s="399"/>
      <c r="E19" s="236"/>
      <c r="F19" s="236"/>
      <c r="G19" s="236"/>
      <c r="H19" s="237"/>
      <c r="I19" s="237"/>
    </row>
    <row r="20" spans="1:9" ht="23.25" customHeight="1" x14ac:dyDescent="0.25">
      <c r="A20" s="408"/>
      <c r="B20" s="235" t="s">
        <v>24</v>
      </c>
      <c r="C20" s="412"/>
      <c r="D20" s="399"/>
      <c r="E20" s="236"/>
      <c r="F20" s="236"/>
      <c r="G20" s="236"/>
      <c r="H20" s="234">
        <f>I20</f>
        <v>304.08999999999997</v>
      </c>
      <c r="I20" s="234">
        <v>304.08999999999997</v>
      </c>
    </row>
    <row r="21" spans="1:9" ht="24" x14ac:dyDescent="0.25">
      <c r="A21" s="408"/>
      <c r="B21" s="238" t="s">
        <v>172</v>
      </c>
      <c r="C21" s="412"/>
      <c r="D21" s="399"/>
      <c r="E21" s="236"/>
      <c r="F21" s="236"/>
      <c r="G21" s="236"/>
      <c r="H21" s="237"/>
      <c r="I21" s="221"/>
    </row>
    <row r="22" spans="1:9" x14ac:dyDescent="0.25">
      <c r="A22" s="408"/>
      <c r="B22" s="239" t="s">
        <v>26</v>
      </c>
      <c r="C22" s="412"/>
      <c r="D22" s="399"/>
      <c r="E22" s="236"/>
      <c r="F22" s="236"/>
      <c r="G22" s="236"/>
      <c r="H22" s="436"/>
      <c r="I22" s="240">
        <v>1667.57</v>
      </c>
    </row>
    <row r="23" spans="1:9" x14ac:dyDescent="0.25">
      <c r="A23" s="408"/>
      <c r="B23" s="239" t="s">
        <v>27</v>
      </c>
      <c r="C23" s="412"/>
      <c r="D23" s="399"/>
      <c r="E23" s="236"/>
      <c r="F23" s="236"/>
      <c r="G23" s="236"/>
      <c r="H23" s="436"/>
      <c r="I23" s="240">
        <v>1168.58</v>
      </c>
    </row>
    <row r="24" spans="1:9" x14ac:dyDescent="0.25">
      <c r="A24" s="408"/>
      <c r="B24" s="239" t="s">
        <v>28</v>
      </c>
      <c r="C24" s="412"/>
      <c r="D24" s="399"/>
      <c r="E24" s="236"/>
      <c r="F24" s="236"/>
      <c r="G24" s="236"/>
      <c r="H24" s="237"/>
      <c r="I24" s="221"/>
    </row>
    <row r="25" spans="1:9" x14ac:dyDescent="0.25">
      <c r="A25" s="408"/>
      <c r="B25" s="239" t="s">
        <v>29</v>
      </c>
      <c r="C25" s="412"/>
      <c r="D25" s="399"/>
      <c r="E25" s="236"/>
      <c r="F25" s="236"/>
      <c r="G25" s="236"/>
      <c r="H25" s="237"/>
      <c r="I25" s="221"/>
    </row>
    <row r="26" spans="1:9" ht="36" x14ac:dyDescent="0.25">
      <c r="A26" s="408"/>
      <c r="B26" s="239" t="s">
        <v>30</v>
      </c>
      <c r="C26" s="413"/>
      <c r="D26" s="400"/>
      <c r="E26" s="236"/>
      <c r="F26" s="236"/>
      <c r="G26" s="236"/>
      <c r="H26" s="437"/>
      <c r="I26" s="241">
        <v>342.56</v>
      </c>
    </row>
    <row r="27" spans="1:9" ht="30" customHeight="1" x14ac:dyDescent="0.25">
      <c r="A27" s="408"/>
      <c r="B27" s="231" t="s">
        <v>173</v>
      </c>
      <c r="C27" s="395" t="s">
        <v>174</v>
      </c>
      <c r="D27" s="398" t="s">
        <v>89</v>
      </c>
      <c r="E27" s="236"/>
      <c r="F27" s="236"/>
      <c r="G27" s="242"/>
      <c r="H27" s="243">
        <f>H28+H29+H30+H31+H32</f>
        <v>913.76</v>
      </c>
      <c r="I27" s="243">
        <f>I28+I29+I30+I31+I32</f>
        <v>913.76</v>
      </c>
    </row>
    <row r="28" spans="1:9" ht="24" x14ac:dyDescent="0.25">
      <c r="A28" s="408"/>
      <c r="B28" s="235" t="s">
        <v>20</v>
      </c>
      <c r="C28" s="396"/>
      <c r="D28" s="399"/>
      <c r="E28" s="236"/>
      <c r="F28" s="236"/>
      <c r="G28" s="242"/>
      <c r="H28" s="250">
        <f>H16</f>
        <v>375.26</v>
      </c>
      <c r="I28" s="244">
        <f>I16</f>
        <v>375.26</v>
      </c>
    </row>
    <row r="29" spans="1:9" ht="24" x14ac:dyDescent="0.25">
      <c r="A29" s="408"/>
      <c r="B29" s="235" t="s">
        <v>21</v>
      </c>
      <c r="C29" s="396"/>
      <c r="D29" s="399"/>
      <c r="E29" s="236"/>
      <c r="F29" s="236"/>
      <c r="G29" s="242"/>
      <c r="H29" s="237"/>
      <c r="I29" s="245"/>
    </row>
    <row r="30" spans="1:9" x14ac:dyDescent="0.25">
      <c r="A30" s="408"/>
      <c r="B30" s="235" t="s">
        <v>22</v>
      </c>
      <c r="C30" s="396"/>
      <c r="D30" s="399"/>
      <c r="E30" s="236"/>
      <c r="F30" s="236"/>
      <c r="G30" s="242"/>
      <c r="H30" s="234">
        <f>H18</f>
        <v>234.41</v>
      </c>
      <c r="I30" s="234">
        <f>I18</f>
        <v>234.41</v>
      </c>
    </row>
    <row r="31" spans="1:9" ht="24" x14ac:dyDescent="0.25">
      <c r="A31" s="408"/>
      <c r="B31" s="235" t="s">
        <v>23</v>
      </c>
      <c r="C31" s="396"/>
      <c r="D31" s="399"/>
      <c r="E31" s="236"/>
      <c r="F31" s="236"/>
      <c r="G31" s="242"/>
      <c r="H31" s="237"/>
      <c r="I31" s="237"/>
    </row>
    <row r="32" spans="1:9" ht="24" x14ac:dyDescent="0.25">
      <c r="A32" s="408"/>
      <c r="B32" s="235" t="s">
        <v>24</v>
      </c>
      <c r="C32" s="396"/>
      <c r="D32" s="399"/>
      <c r="E32" s="236"/>
      <c r="F32" s="236"/>
      <c r="G32" s="242"/>
      <c r="H32" s="234">
        <f>H20</f>
        <v>304.08999999999997</v>
      </c>
      <c r="I32" s="234">
        <f>I20</f>
        <v>304.08999999999997</v>
      </c>
    </row>
    <row r="33" spans="1:9" ht="24" x14ac:dyDescent="0.25">
      <c r="A33" s="408"/>
      <c r="B33" s="238" t="s">
        <v>172</v>
      </c>
      <c r="C33" s="396"/>
      <c r="D33" s="399"/>
      <c r="E33" s="236"/>
      <c r="F33" s="236"/>
      <c r="G33" s="242"/>
      <c r="H33" s="237"/>
      <c r="I33" s="221"/>
    </row>
    <row r="34" spans="1:9" x14ac:dyDescent="0.25">
      <c r="A34" s="408"/>
      <c r="B34" s="239" t="s">
        <v>26</v>
      </c>
      <c r="C34" s="396"/>
      <c r="D34" s="399"/>
      <c r="E34" s="236"/>
      <c r="F34" s="236"/>
      <c r="G34" s="242"/>
      <c r="H34" s="436"/>
      <c r="I34" s="240">
        <f>I22</f>
        <v>1667.57</v>
      </c>
    </row>
    <row r="35" spans="1:9" x14ac:dyDescent="0.25">
      <c r="A35" s="408"/>
      <c r="B35" s="239" t="s">
        <v>27</v>
      </c>
      <c r="C35" s="396"/>
      <c r="D35" s="399"/>
      <c r="E35" s="236"/>
      <c r="F35" s="236"/>
      <c r="G35" s="242"/>
      <c r="H35" s="436"/>
      <c r="I35" s="240">
        <f>I23</f>
        <v>1168.58</v>
      </c>
    </row>
    <row r="36" spans="1:9" x14ac:dyDescent="0.25">
      <c r="A36" s="408"/>
      <c r="B36" s="239" t="s">
        <v>28</v>
      </c>
      <c r="C36" s="396"/>
      <c r="D36" s="399"/>
      <c r="E36" s="236"/>
      <c r="F36" s="236"/>
      <c r="G36" s="242"/>
      <c r="H36" s="246"/>
      <c r="I36" s="247"/>
    </row>
    <row r="37" spans="1:9" x14ac:dyDescent="0.25">
      <c r="A37" s="408"/>
      <c r="B37" s="239" t="s">
        <v>29</v>
      </c>
      <c r="C37" s="396"/>
      <c r="D37" s="399"/>
      <c r="E37" s="236"/>
      <c r="F37" s="236"/>
      <c r="G37" s="242"/>
      <c r="H37" s="246"/>
      <c r="I37" s="247"/>
    </row>
    <row r="38" spans="1:9" ht="36" x14ac:dyDescent="0.25">
      <c r="A38" s="408"/>
      <c r="B38" s="239" t="s">
        <v>30</v>
      </c>
      <c r="C38" s="397"/>
      <c r="D38" s="400"/>
      <c r="E38" s="236"/>
      <c r="F38" s="236"/>
      <c r="G38" s="248"/>
      <c r="H38" s="437"/>
      <c r="I38" s="241">
        <f>I26</f>
        <v>342.56</v>
      </c>
    </row>
    <row r="39" spans="1:9" ht="32.25" customHeight="1" x14ac:dyDescent="0.25">
      <c r="A39" s="408"/>
      <c r="B39" s="231" t="s">
        <v>175</v>
      </c>
      <c r="C39" s="395" t="s">
        <v>176</v>
      </c>
      <c r="D39" s="398" t="s">
        <v>89</v>
      </c>
      <c r="E39" s="236"/>
      <c r="F39" s="236"/>
      <c r="G39" s="242"/>
      <c r="H39" s="249">
        <f>H40+H41+H42+H43+H44</f>
        <v>913.76</v>
      </c>
      <c r="I39" s="249">
        <f>I40+I41+I42+I43+I44</f>
        <v>913.76</v>
      </c>
    </row>
    <row r="40" spans="1:9" ht="24" x14ac:dyDescent="0.25">
      <c r="A40" s="408"/>
      <c r="B40" s="235" t="s">
        <v>20</v>
      </c>
      <c r="C40" s="396"/>
      <c r="D40" s="399"/>
      <c r="E40" s="236"/>
      <c r="F40" s="236"/>
      <c r="G40" s="242"/>
      <c r="H40" s="250">
        <f>H28</f>
        <v>375.26</v>
      </c>
      <c r="I40" s="250">
        <f>I28</f>
        <v>375.26</v>
      </c>
    </row>
    <row r="41" spans="1:9" ht="24" x14ac:dyDescent="0.25">
      <c r="A41" s="408"/>
      <c r="B41" s="235" t="s">
        <v>21</v>
      </c>
      <c r="C41" s="396"/>
      <c r="D41" s="399"/>
      <c r="E41" s="236"/>
      <c r="F41" s="236"/>
      <c r="G41" s="242"/>
      <c r="H41" s="237"/>
      <c r="I41" s="237"/>
    </row>
    <row r="42" spans="1:9" x14ac:dyDescent="0.25">
      <c r="A42" s="408"/>
      <c r="B42" s="235" t="s">
        <v>22</v>
      </c>
      <c r="C42" s="396"/>
      <c r="D42" s="399"/>
      <c r="E42" s="236"/>
      <c r="F42" s="236"/>
      <c r="G42" s="242"/>
      <c r="H42" s="250">
        <f>H30</f>
        <v>234.41</v>
      </c>
      <c r="I42" s="250">
        <f>I30</f>
        <v>234.41</v>
      </c>
    </row>
    <row r="43" spans="1:9" ht="24" x14ac:dyDescent="0.25">
      <c r="A43" s="408"/>
      <c r="B43" s="235" t="s">
        <v>23</v>
      </c>
      <c r="C43" s="396"/>
      <c r="D43" s="399"/>
      <c r="E43" s="236"/>
      <c r="F43" s="236"/>
      <c r="G43" s="242"/>
      <c r="H43" s="237"/>
      <c r="I43" s="237"/>
    </row>
    <row r="44" spans="1:9" ht="24" x14ac:dyDescent="0.25">
      <c r="A44" s="408"/>
      <c r="B44" s="235" t="s">
        <v>24</v>
      </c>
      <c r="C44" s="396"/>
      <c r="D44" s="399"/>
      <c r="E44" s="236"/>
      <c r="F44" s="236"/>
      <c r="G44" s="242"/>
      <c r="H44" s="250">
        <f>H32</f>
        <v>304.08999999999997</v>
      </c>
      <c r="I44" s="250">
        <f>I32</f>
        <v>304.08999999999997</v>
      </c>
    </row>
    <row r="45" spans="1:9" ht="24" x14ac:dyDescent="0.25">
      <c r="A45" s="408"/>
      <c r="B45" s="238" t="s">
        <v>172</v>
      </c>
      <c r="C45" s="396"/>
      <c r="D45" s="399"/>
      <c r="E45" s="236"/>
      <c r="F45" s="236"/>
      <c r="G45" s="242"/>
      <c r="H45" s="237"/>
      <c r="I45" s="221"/>
    </row>
    <row r="46" spans="1:9" x14ac:dyDescent="0.25">
      <c r="A46" s="408"/>
      <c r="B46" s="239" t="s">
        <v>26</v>
      </c>
      <c r="C46" s="396"/>
      <c r="D46" s="399"/>
      <c r="E46" s="236"/>
      <c r="F46" s="236"/>
      <c r="G46" s="242"/>
      <c r="H46" s="437"/>
      <c r="I46" s="241">
        <v>375.43</v>
      </c>
    </row>
    <row r="47" spans="1:9" x14ac:dyDescent="0.25">
      <c r="A47" s="408"/>
      <c r="B47" s="239" t="s">
        <v>27</v>
      </c>
      <c r="C47" s="396"/>
      <c r="D47" s="399"/>
      <c r="E47" s="236"/>
      <c r="F47" s="236"/>
      <c r="G47" s="242"/>
      <c r="H47" s="437"/>
      <c r="I47" s="241">
        <v>3400.86</v>
      </c>
    </row>
    <row r="48" spans="1:9" ht="24" x14ac:dyDescent="0.25">
      <c r="A48" s="408"/>
      <c r="B48" s="239" t="s">
        <v>177</v>
      </c>
      <c r="C48" s="396"/>
      <c r="D48" s="399"/>
      <c r="E48" s="236"/>
      <c r="F48" s="236"/>
      <c r="G48" s="242"/>
      <c r="H48" s="437"/>
      <c r="I48" s="241">
        <v>14177.35</v>
      </c>
    </row>
    <row r="49" spans="1:9" x14ac:dyDescent="0.25">
      <c r="A49" s="408"/>
      <c r="B49" s="239" t="s">
        <v>28</v>
      </c>
      <c r="C49" s="396"/>
      <c r="D49" s="399"/>
      <c r="E49" s="236"/>
      <c r="F49" s="236"/>
      <c r="G49" s="236"/>
      <c r="H49" s="437"/>
      <c r="I49" s="241">
        <v>109.5</v>
      </c>
    </row>
    <row r="50" spans="1:9" x14ac:dyDescent="0.25">
      <c r="A50" s="408"/>
      <c r="B50" s="239" t="s">
        <v>29</v>
      </c>
      <c r="C50" s="396"/>
      <c r="D50" s="399"/>
      <c r="E50" s="236"/>
      <c r="F50" s="236"/>
      <c r="G50" s="236"/>
      <c r="H50" s="437"/>
      <c r="I50" s="241">
        <v>109.5</v>
      </c>
    </row>
    <row r="51" spans="1:9" ht="36" customHeight="1" x14ac:dyDescent="0.25">
      <c r="A51" s="408"/>
      <c r="B51" s="251" t="s">
        <v>30</v>
      </c>
      <c r="C51" s="396"/>
      <c r="D51" s="399"/>
      <c r="E51" s="236"/>
      <c r="F51" s="236"/>
      <c r="G51" s="248"/>
      <c r="H51" s="437"/>
      <c r="I51" s="241">
        <v>342.56</v>
      </c>
    </row>
    <row r="52" spans="1:9" ht="24" x14ac:dyDescent="0.25">
      <c r="A52" s="408"/>
      <c r="B52" s="239" t="s">
        <v>178</v>
      </c>
      <c r="C52" s="397"/>
      <c r="D52" s="400"/>
      <c r="E52" s="236"/>
      <c r="F52" s="236"/>
      <c r="G52" s="248"/>
      <c r="H52" s="437"/>
      <c r="I52" s="241">
        <v>603.28</v>
      </c>
    </row>
    <row r="53" spans="1:9" ht="30" x14ac:dyDescent="0.25">
      <c r="A53" s="408"/>
      <c r="B53" s="231" t="s">
        <v>179</v>
      </c>
      <c r="C53" s="395" t="s">
        <v>174</v>
      </c>
      <c r="D53" s="398" t="s">
        <v>89</v>
      </c>
      <c r="E53" s="236"/>
      <c r="F53" s="236"/>
      <c r="G53" s="242"/>
      <c r="H53" s="252">
        <f>H54+H55+H56+H57+H58</f>
        <v>913.76</v>
      </c>
      <c r="I53" s="252">
        <f>I54+I55+I56+I57+I58</f>
        <v>913.76</v>
      </c>
    </row>
    <row r="54" spans="1:9" ht="24" x14ac:dyDescent="0.25">
      <c r="A54" s="408"/>
      <c r="B54" s="235" t="s">
        <v>20</v>
      </c>
      <c r="C54" s="396"/>
      <c r="D54" s="399"/>
      <c r="E54" s="236"/>
      <c r="F54" s="236"/>
      <c r="G54" s="242"/>
      <c r="H54" s="253">
        <f>H40</f>
        <v>375.26</v>
      </c>
      <c r="I54" s="253">
        <f>I40</f>
        <v>375.26</v>
      </c>
    </row>
    <row r="55" spans="1:9" ht="24" x14ac:dyDescent="0.25">
      <c r="A55" s="408"/>
      <c r="B55" s="235" t="s">
        <v>21</v>
      </c>
      <c r="C55" s="396"/>
      <c r="D55" s="399"/>
      <c r="E55" s="236"/>
      <c r="F55" s="236"/>
      <c r="G55" s="242"/>
      <c r="H55" s="237"/>
      <c r="I55" s="237"/>
    </row>
    <row r="56" spans="1:9" x14ac:dyDescent="0.25">
      <c r="A56" s="408"/>
      <c r="B56" s="235" t="s">
        <v>22</v>
      </c>
      <c r="C56" s="396"/>
      <c r="D56" s="399"/>
      <c r="E56" s="236"/>
      <c r="F56" s="236"/>
      <c r="G56" s="242"/>
      <c r="H56" s="253">
        <f>H42</f>
        <v>234.41</v>
      </c>
      <c r="I56" s="253">
        <f>I42</f>
        <v>234.41</v>
      </c>
    </row>
    <row r="57" spans="1:9" ht="24" x14ac:dyDescent="0.25">
      <c r="A57" s="408"/>
      <c r="B57" s="235" t="s">
        <v>23</v>
      </c>
      <c r="C57" s="396"/>
      <c r="D57" s="399"/>
      <c r="E57" s="236"/>
      <c r="F57" s="236"/>
      <c r="G57" s="248"/>
      <c r="H57" s="237"/>
      <c r="I57" s="237"/>
    </row>
    <row r="58" spans="1:9" ht="24" x14ac:dyDescent="0.25">
      <c r="A58" s="408"/>
      <c r="B58" s="235" t="s">
        <v>24</v>
      </c>
      <c r="C58" s="396"/>
      <c r="D58" s="399"/>
      <c r="E58" s="236"/>
      <c r="F58" s="236"/>
      <c r="G58" s="248"/>
      <c r="H58" s="253">
        <f>H44</f>
        <v>304.08999999999997</v>
      </c>
      <c r="I58" s="253">
        <f>I44</f>
        <v>304.08999999999997</v>
      </c>
    </row>
    <row r="59" spans="1:9" ht="24" x14ac:dyDescent="0.25">
      <c r="A59" s="408"/>
      <c r="B59" s="238" t="s">
        <v>172</v>
      </c>
      <c r="C59" s="396"/>
      <c r="D59" s="399"/>
      <c r="E59" s="236"/>
      <c r="F59" s="236"/>
      <c r="G59" s="248"/>
      <c r="H59" s="237"/>
      <c r="I59" s="221"/>
    </row>
    <row r="60" spans="1:9" x14ac:dyDescent="0.25">
      <c r="A60" s="408"/>
      <c r="B60" s="239" t="s">
        <v>26</v>
      </c>
      <c r="C60" s="396"/>
      <c r="D60" s="399"/>
      <c r="E60" s="236"/>
      <c r="F60" s="236"/>
      <c r="G60" s="248"/>
      <c r="H60" s="271"/>
      <c r="I60" s="254">
        <v>3335.14</v>
      </c>
    </row>
    <row r="61" spans="1:9" x14ac:dyDescent="0.25">
      <c r="A61" s="408"/>
      <c r="B61" s="239" t="s">
        <v>27</v>
      </c>
      <c r="C61" s="396"/>
      <c r="D61" s="399"/>
      <c r="E61" s="236"/>
      <c r="F61" s="236"/>
      <c r="G61" s="248"/>
      <c r="H61" s="271"/>
      <c r="I61" s="254">
        <v>2337.16</v>
      </c>
    </row>
    <row r="62" spans="1:9" x14ac:dyDescent="0.25">
      <c r="A62" s="408"/>
      <c r="B62" s="239" t="s">
        <v>28</v>
      </c>
      <c r="C62" s="396"/>
      <c r="D62" s="399"/>
      <c r="E62" s="236"/>
      <c r="F62" s="236"/>
      <c r="G62" s="248"/>
      <c r="H62" s="237"/>
      <c r="I62" s="221"/>
    </row>
    <row r="63" spans="1:9" x14ac:dyDescent="0.25">
      <c r="A63" s="408"/>
      <c r="B63" s="239" t="s">
        <v>29</v>
      </c>
      <c r="C63" s="396"/>
      <c r="D63" s="399"/>
      <c r="E63" s="236"/>
      <c r="F63" s="236"/>
      <c r="G63" s="248"/>
      <c r="H63" s="237"/>
      <c r="I63" s="221"/>
    </row>
    <row r="64" spans="1:9" ht="36" x14ac:dyDescent="0.25">
      <c r="A64" s="408"/>
      <c r="B64" s="239" t="s">
        <v>30</v>
      </c>
      <c r="C64" s="397"/>
      <c r="D64" s="400"/>
      <c r="E64" s="236"/>
      <c r="F64" s="236"/>
      <c r="G64" s="248"/>
      <c r="H64" s="440"/>
      <c r="I64" s="253">
        <v>685.12</v>
      </c>
    </row>
    <row r="65" spans="1:9" ht="30" x14ac:dyDescent="0.25">
      <c r="A65" s="408"/>
      <c r="B65" s="231" t="s">
        <v>179</v>
      </c>
      <c r="C65" s="395" t="s">
        <v>176</v>
      </c>
      <c r="D65" s="398" t="s">
        <v>89</v>
      </c>
      <c r="E65" s="236"/>
      <c r="F65" s="236"/>
      <c r="G65" s="248"/>
      <c r="H65" s="252">
        <f>H66+H67+H68+H69+H70</f>
        <v>913.76</v>
      </c>
      <c r="I65" s="252">
        <f>I66+I67+I68+I69+I70</f>
        <v>913.76</v>
      </c>
    </row>
    <row r="66" spans="1:9" ht="24" x14ac:dyDescent="0.25">
      <c r="A66" s="408"/>
      <c r="B66" s="235" t="s">
        <v>20</v>
      </c>
      <c r="C66" s="396"/>
      <c r="D66" s="399"/>
      <c r="E66" s="236"/>
      <c r="F66" s="236"/>
      <c r="G66" s="248"/>
      <c r="H66" s="253">
        <f>H54</f>
        <v>375.26</v>
      </c>
      <c r="I66" s="253">
        <f>I54</f>
        <v>375.26</v>
      </c>
    </row>
    <row r="67" spans="1:9" ht="24" x14ac:dyDescent="0.25">
      <c r="A67" s="408"/>
      <c r="B67" s="235" t="s">
        <v>21</v>
      </c>
      <c r="C67" s="396"/>
      <c r="D67" s="399"/>
      <c r="E67" s="236"/>
      <c r="F67" s="236"/>
      <c r="G67" s="248"/>
      <c r="H67" s="237"/>
      <c r="I67" s="221"/>
    </row>
    <row r="68" spans="1:9" x14ac:dyDescent="0.25">
      <c r="A68" s="408"/>
      <c r="B68" s="235" t="s">
        <v>22</v>
      </c>
      <c r="C68" s="396"/>
      <c r="D68" s="399"/>
      <c r="E68" s="236"/>
      <c r="F68" s="236"/>
      <c r="G68" s="248"/>
      <c r="H68" s="253">
        <f>H56</f>
        <v>234.41</v>
      </c>
      <c r="I68" s="253">
        <f>I56</f>
        <v>234.41</v>
      </c>
    </row>
    <row r="69" spans="1:9" ht="24" x14ac:dyDescent="0.25">
      <c r="A69" s="408"/>
      <c r="B69" s="235" t="s">
        <v>23</v>
      </c>
      <c r="C69" s="396"/>
      <c r="D69" s="399"/>
      <c r="E69" s="236"/>
      <c r="F69" s="236"/>
      <c r="G69" s="248"/>
      <c r="H69" s="237"/>
      <c r="I69" s="221"/>
    </row>
    <row r="70" spans="1:9" ht="24" x14ac:dyDescent="0.25">
      <c r="A70" s="408"/>
      <c r="B70" s="235" t="s">
        <v>24</v>
      </c>
      <c r="C70" s="396"/>
      <c r="D70" s="399"/>
      <c r="E70" s="236"/>
      <c r="F70" s="236"/>
      <c r="G70" s="248"/>
      <c r="H70" s="253">
        <f>H58</f>
        <v>304.08999999999997</v>
      </c>
      <c r="I70" s="253">
        <f>I58</f>
        <v>304.08999999999997</v>
      </c>
    </row>
    <row r="71" spans="1:9" ht="24" x14ac:dyDescent="0.25">
      <c r="A71" s="408"/>
      <c r="B71" s="238" t="s">
        <v>172</v>
      </c>
      <c r="C71" s="396"/>
      <c r="D71" s="399"/>
      <c r="E71" s="236"/>
      <c r="F71" s="236"/>
      <c r="G71" s="248"/>
      <c r="H71" s="237"/>
      <c r="I71" s="221"/>
    </row>
    <row r="72" spans="1:9" x14ac:dyDescent="0.25">
      <c r="A72" s="408"/>
      <c r="B72" s="239" t="s">
        <v>26</v>
      </c>
      <c r="C72" s="396"/>
      <c r="D72" s="399"/>
      <c r="E72" s="236"/>
      <c r="F72" s="236"/>
      <c r="G72" s="242"/>
      <c r="H72" s="440"/>
      <c r="I72" s="253">
        <v>750.86</v>
      </c>
    </row>
    <row r="73" spans="1:9" x14ac:dyDescent="0.25">
      <c r="A73" s="408"/>
      <c r="B73" s="239" t="s">
        <v>27</v>
      </c>
      <c r="C73" s="396"/>
      <c r="D73" s="399"/>
      <c r="E73" s="236"/>
      <c r="F73" s="236"/>
      <c r="G73" s="242"/>
      <c r="H73" s="440"/>
      <c r="I73" s="253">
        <v>6801.71</v>
      </c>
    </row>
    <row r="74" spans="1:9" ht="30.75" customHeight="1" x14ac:dyDescent="0.25">
      <c r="A74" s="408"/>
      <c r="B74" s="239" t="s">
        <v>177</v>
      </c>
      <c r="C74" s="396"/>
      <c r="D74" s="399"/>
      <c r="E74" s="236"/>
      <c r="F74" s="236"/>
      <c r="G74" s="242"/>
      <c r="H74" s="440"/>
      <c r="I74" s="253">
        <v>28354.7</v>
      </c>
    </row>
    <row r="75" spans="1:9" x14ac:dyDescent="0.25">
      <c r="A75" s="408"/>
      <c r="B75" s="239" t="s">
        <v>28</v>
      </c>
      <c r="C75" s="396"/>
      <c r="D75" s="399"/>
      <c r="E75" s="236"/>
      <c r="F75" s="236"/>
      <c r="G75" s="242"/>
      <c r="H75" s="440"/>
      <c r="I75" s="253">
        <v>219</v>
      </c>
    </row>
    <row r="76" spans="1:9" x14ac:dyDescent="0.25">
      <c r="A76" s="408"/>
      <c r="B76" s="239" t="s">
        <v>29</v>
      </c>
      <c r="C76" s="396"/>
      <c r="D76" s="399"/>
      <c r="E76" s="236"/>
      <c r="F76" s="236"/>
      <c r="G76" s="242"/>
      <c r="H76" s="440"/>
      <c r="I76" s="253">
        <v>219</v>
      </c>
    </row>
    <row r="77" spans="1:9" ht="36" x14ac:dyDescent="0.25">
      <c r="A77" s="408"/>
      <c r="B77" s="239" t="s">
        <v>30</v>
      </c>
      <c r="C77" s="396"/>
      <c r="D77" s="399"/>
      <c r="E77" s="236"/>
      <c r="F77" s="236"/>
      <c r="G77" s="236"/>
      <c r="H77" s="440"/>
      <c r="I77" s="253">
        <v>685.12</v>
      </c>
    </row>
    <row r="78" spans="1:9" ht="24" x14ac:dyDescent="0.25">
      <c r="A78" s="408"/>
      <c r="B78" s="239" t="s">
        <v>178</v>
      </c>
      <c r="C78" s="403"/>
      <c r="D78" s="400"/>
      <c r="E78" s="236"/>
      <c r="F78" s="236"/>
      <c r="G78" s="236"/>
      <c r="H78" s="440"/>
      <c r="I78" s="253">
        <v>1206.57</v>
      </c>
    </row>
    <row r="79" spans="1:9" ht="36" customHeight="1" x14ac:dyDescent="0.25">
      <c r="A79" s="408"/>
      <c r="B79" s="231" t="s">
        <v>180</v>
      </c>
      <c r="C79" s="395" t="s">
        <v>176</v>
      </c>
      <c r="D79" s="398" t="s">
        <v>89</v>
      </c>
      <c r="E79" s="236"/>
      <c r="F79" s="236"/>
      <c r="G79" s="248"/>
      <c r="H79" s="252">
        <f>H80+H81+H82+H83+H84</f>
        <v>913.76</v>
      </c>
      <c r="I79" s="252">
        <f>I80+I81+I82+I83+I84</f>
        <v>913.76</v>
      </c>
    </row>
    <row r="80" spans="1:9" ht="24" x14ac:dyDescent="0.25">
      <c r="A80" s="408"/>
      <c r="B80" s="235" t="s">
        <v>20</v>
      </c>
      <c r="C80" s="396"/>
      <c r="D80" s="399"/>
      <c r="E80" s="236"/>
      <c r="F80" s="236"/>
      <c r="G80" s="242"/>
      <c r="H80" s="253">
        <f>H66</f>
        <v>375.26</v>
      </c>
      <c r="I80" s="253">
        <f>I66</f>
        <v>375.26</v>
      </c>
    </row>
    <row r="81" spans="1:11" ht="24" x14ac:dyDescent="0.25">
      <c r="A81" s="408"/>
      <c r="B81" s="235" t="s">
        <v>21</v>
      </c>
      <c r="C81" s="396"/>
      <c r="D81" s="399"/>
      <c r="E81" s="236"/>
      <c r="F81" s="236"/>
      <c r="G81" s="242"/>
      <c r="H81" s="237"/>
      <c r="I81" s="221"/>
    </row>
    <row r="82" spans="1:11" x14ac:dyDescent="0.25">
      <c r="A82" s="408"/>
      <c r="B82" s="235" t="s">
        <v>22</v>
      </c>
      <c r="C82" s="396"/>
      <c r="D82" s="399"/>
      <c r="E82" s="236"/>
      <c r="F82" s="236"/>
      <c r="G82" s="242"/>
      <c r="H82" s="253">
        <f>H68</f>
        <v>234.41</v>
      </c>
      <c r="I82" s="253">
        <f>I68</f>
        <v>234.41</v>
      </c>
    </row>
    <row r="83" spans="1:11" ht="24" x14ac:dyDescent="0.25">
      <c r="A83" s="408"/>
      <c r="B83" s="235" t="s">
        <v>23</v>
      </c>
      <c r="C83" s="396"/>
      <c r="D83" s="399"/>
      <c r="E83" s="236"/>
      <c r="F83" s="236"/>
      <c r="G83" s="242"/>
      <c r="H83" s="237"/>
      <c r="I83" s="237"/>
    </row>
    <row r="84" spans="1:11" ht="24" x14ac:dyDescent="0.25">
      <c r="A84" s="408"/>
      <c r="B84" s="235" t="s">
        <v>24</v>
      </c>
      <c r="C84" s="396"/>
      <c r="D84" s="399"/>
      <c r="E84" s="236"/>
      <c r="F84" s="236"/>
      <c r="G84" s="242"/>
      <c r="H84" s="253">
        <f>H70</f>
        <v>304.08999999999997</v>
      </c>
      <c r="I84" s="253">
        <f>I70</f>
        <v>304.08999999999997</v>
      </c>
    </row>
    <row r="85" spans="1:11" ht="24" x14ac:dyDescent="0.25">
      <c r="A85" s="408"/>
      <c r="B85" s="238" t="s">
        <v>172</v>
      </c>
      <c r="C85" s="396"/>
      <c r="D85" s="399"/>
      <c r="E85" s="236"/>
      <c r="F85" s="236"/>
      <c r="G85" s="242"/>
      <c r="H85" s="237"/>
      <c r="I85" s="221"/>
    </row>
    <row r="86" spans="1:11" x14ac:dyDescent="0.25">
      <c r="A86" s="408"/>
      <c r="B86" s="239" t="s">
        <v>26</v>
      </c>
      <c r="C86" s="396"/>
      <c r="D86" s="399"/>
      <c r="E86" s="236"/>
      <c r="F86" s="236"/>
      <c r="G86" s="242"/>
      <c r="H86" s="440"/>
      <c r="I86" s="253">
        <f>I72</f>
        <v>750.86</v>
      </c>
      <c r="K86" s="255"/>
    </row>
    <row r="87" spans="1:11" x14ac:dyDescent="0.25">
      <c r="A87" s="408"/>
      <c r="B87" s="239" t="s">
        <v>27</v>
      </c>
      <c r="C87" s="396"/>
      <c r="D87" s="399"/>
      <c r="E87" s="236"/>
      <c r="F87" s="236"/>
      <c r="G87" s="242"/>
      <c r="H87" s="440"/>
      <c r="I87" s="253">
        <f>I73</f>
        <v>6801.71</v>
      </c>
    </row>
    <row r="88" spans="1:11" ht="30.75" customHeight="1" x14ac:dyDescent="0.25">
      <c r="A88" s="408"/>
      <c r="B88" s="239" t="s">
        <v>177</v>
      </c>
      <c r="C88" s="396"/>
      <c r="D88" s="399"/>
      <c r="E88" s="236"/>
      <c r="F88" s="236"/>
      <c r="G88" s="242"/>
      <c r="H88" s="440"/>
      <c r="I88" s="253">
        <v>28354.7</v>
      </c>
    </row>
    <row r="89" spans="1:11" x14ac:dyDescent="0.25">
      <c r="A89" s="408"/>
      <c r="B89" s="239" t="s">
        <v>28</v>
      </c>
      <c r="C89" s="396"/>
      <c r="D89" s="399"/>
      <c r="E89" s="236"/>
      <c r="F89" s="236"/>
      <c r="G89" s="242"/>
      <c r="H89" s="440"/>
      <c r="I89" s="253">
        <v>219</v>
      </c>
    </row>
    <row r="90" spans="1:11" x14ac:dyDescent="0.25">
      <c r="A90" s="408"/>
      <c r="B90" s="239" t="s">
        <v>29</v>
      </c>
      <c r="C90" s="396"/>
      <c r="D90" s="399"/>
      <c r="E90" s="236"/>
      <c r="F90" s="236"/>
      <c r="G90" s="242"/>
      <c r="H90" s="440"/>
      <c r="I90" s="253">
        <v>219</v>
      </c>
    </row>
    <row r="91" spans="1:11" ht="36" x14ac:dyDescent="0.25">
      <c r="A91" s="408"/>
      <c r="B91" s="239" t="s">
        <v>30</v>
      </c>
      <c r="C91" s="396"/>
      <c r="D91" s="399"/>
      <c r="E91" s="236"/>
      <c r="F91" s="236"/>
      <c r="G91" s="248"/>
      <c r="H91" s="440"/>
      <c r="I91" s="253">
        <v>685.12</v>
      </c>
    </row>
    <row r="92" spans="1:11" ht="18.75" customHeight="1" x14ac:dyDescent="0.25">
      <c r="A92" s="408"/>
      <c r="B92" s="239" t="s">
        <v>178</v>
      </c>
      <c r="C92" s="403"/>
      <c r="D92" s="400"/>
      <c r="E92" s="236"/>
      <c r="F92" s="236"/>
      <c r="G92" s="248"/>
      <c r="H92" s="440"/>
      <c r="I92" s="253">
        <v>1206.57</v>
      </c>
    </row>
    <row r="93" spans="1:11" ht="32.25" customHeight="1" x14ac:dyDescent="0.25">
      <c r="A93" s="408"/>
      <c r="B93" s="231" t="s">
        <v>180</v>
      </c>
      <c r="C93" s="395" t="s">
        <v>37</v>
      </c>
      <c r="D93" s="398" t="s">
        <v>89</v>
      </c>
      <c r="E93" s="236"/>
      <c r="F93" s="236"/>
      <c r="G93" s="242"/>
      <c r="H93" s="439"/>
      <c r="I93" s="439"/>
    </row>
    <row r="94" spans="1:11" ht="24" x14ac:dyDescent="0.25">
      <c r="A94" s="408"/>
      <c r="B94" s="235" t="s">
        <v>20</v>
      </c>
      <c r="C94" s="396"/>
      <c r="D94" s="399"/>
      <c r="E94" s="236"/>
      <c r="F94" s="236"/>
      <c r="G94" s="242"/>
      <c r="H94" s="440"/>
      <c r="I94" s="440"/>
    </row>
    <row r="95" spans="1:11" ht="24" x14ac:dyDescent="0.25">
      <c r="A95" s="408"/>
      <c r="B95" s="235" t="s">
        <v>21</v>
      </c>
      <c r="C95" s="396"/>
      <c r="D95" s="399"/>
      <c r="E95" s="236"/>
      <c r="F95" s="236"/>
      <c r="G95" s="242"/>
      <c r="H95" s="237"/>
      <c r="I95" s="221"/>
    </row>
    <row r="96" spans="1:11" x14ac:dyDescent="0.25">
      <c r="A96" s="408"/>
      <c r="B96" s="235" t="s">
        <v>22</v>
      </c>
      <c r="C96" s="396"/>
      <c r="D96" s="399"/>
      <c r="E96" s="236"/>
      <c r="F96" s="236"/>
      <c r="G96" s="242"/>
      <c r="H96" s="440"/>
      <c r="I96" s="440"/>
    </row>
    <row r="97" spans="1:9" ht="24" x14ac:dyDescent="0.25">
      <c r="A97" s="408"/>
      <c r="B97" s="235" t="s">
        <v>23</v>
      </c>
      <c r="C97" s="396"/>
      <c r="D97" s="399"/>
      <c r="E97" s="236"/>
      <c r="F97" s="236"/>
      <c r="G97" s="242"/>
      <c r="H97" s="237"/>
      <c r="I97" s="237"/>
    </row>
    <row r="98" spans="1:9" ht="24" x14ac:dyDescent="0.25">
      <c r="A98" s="408"/>
      <c r="B98" s="235" t="s">
        <v>24</v>
      </c>
      <c r="C98" s="396"/>
      <c r="D98" s="399"/>
      <c r="E98" s="236"/>
      <c r="F98" s="236"/>
      <c r="G98" s="242"/>
      <c r="H98" s="440"/>
      <c r="I98" s="440"/>
    </row>
    <row r="99" spans="1:9" ht="24" x14ac:dyDescent="0.25">
      <c r="A99" s="408"/>
      <c r="B99" s="238" t="s">
        <v>25</v>
      </c>
      <c r="C99" s="396"/>
      <c r="D99" s="399"/>
      <c r="E99" s="236"/>
      <c r="F99" s="236"/>
      <c r="G99" s="242"/>
      <c r="H99" s="237"/>
      <c r="I99" s="221"/>
    </row>
    <row r="100" spans="1:9" x14ac:dyDescent="0.25">
      <c r="A100" s="408"/>
      <c r="B100" s="239" t="s">
        <v>26</v>
      </c>
      <c r="C100" s="396"/>
      <c r="D100" s="399"/>
      <c r="E100" s="236"/>
      <c r="F100" s="236"/>
      <c r="G100" s="242"/>
      <c r="H100" s="237"/>
      <c r="I100" s="221"/>
    </row>
    <row r="101" spans="1:9" x14ac:dyDescent="0.25">
      <c r="A101" s="408"/>
      <c r="B101" s="239" t="s">
        <v>27</v>
      </c>
      <c r="C101" s="396"/>
      <c r="D101" s="399"/>
      <c r="E101" s="236"/>
      <c r="F101" s="236"/>
      <c r="G101" s="242"/>
      <c r="H101" s="237"/>
      <c r="I101" s="221"/>
    </row>
    <row r="102" spans="1:9" x14ac:dyDescent="0.25">
      <c r="A102" s="408"/>
      <c r="B102" s="239" t="s">
        <v>28</v>
      </c>
      <c r="C102" s="396"/>
      <c r="D102" s="399"/>
      <c r="E102" s="236"/>
      <c r="F102" s="236"/>
      <c r="G102" s="242"/>
      <c r="H102" s="237"/>
      <c r="I102" s="221"/>
    </row>
    <row r="103" spans="1:9" x14ac:dyDescent="0.25">
      <c r="A103" s="408"/>
      <c r="B103" s="239" t="s">
        <v>29</v>
      </c>
      <c r="C103" s="396"/>
      <c r="D103" s="399"/>
      <c r="E103" s="236"/>
      <c r="F103" s="236"/>
      <c r="G103" s="242"/>
      <c r="H103" s="237"/>
      <c r="I103" s="221"/>
    </row>
    <row r="104" spans="1:9" ht="36" x14ac:dyDescent="0.25">
      <c r="A104" s="408"/>
      <c r="B104" s="239" t="s">
        <v>30</v>
      </c>
      <c r="C104" s="397"/>
      <c r="D104" s="400"/>
      <c r="E104" s="236"/>
      <c r="F104" s="236"/>
      <c r="G104" s="248"/>
      <c r="H104" s="237"/>
      <c r="I104" s="221"/>
    </row>
    <row r="105" spans="1:9" ht="34.5" customHeight="1" x14ac:dyDescent="0.25">
      <c r="A105" s="408"/>
      <c r="B105" s="231" t="s">
        <v>180</v>
      </c>
      <c r="C105" s="395" t="s">
        <v>39</v>
      </c>
      <c r="D105" s="398" t="s">
        <v>89</v>
      </c>
      <c r="E105" s="236"/>
      <c r="F105" s="236"/>
      <c r="G105" s="242"/>
      <c r="H105" s="439"/>
      <c r="I105" s="439"/>
    </row>
    <row r="106" spans="1:9" ht="24" x14ac:dyDescent="0.25">
      <c r="A106" s="408"/>
      <c r="B106" s="235" t="s">
        <v>20</v>
      </c>
      <c r="C106" s="396"/>
      <c r="D106" s="399"/>
      <c r="E106" s="236"/>
      <c r="F106" s="236"/>
      <c r="G106" s="242"/>
      <c r="H106" s="440"/>
      <c r="I106" s="440"/>
    </row>
    <row r="107" spans="1:9" ht="24" x14ac:dyDescent="0.25">
      <c r="A107" s="408"/>
      <c r="B107" s="235" t="s">
        <v>21</v>
      </c>
      <c r="C107" s="396"/>
      <c r="D107" s="399"/>
      <c r="E107" s="236"/>
      <c r="F107" s="236"/>
      <c r="G107" s="242"/>
      <c r="H107" s="237"/>
      <c r="I107" s="237"/>
    </row>
    <row r="108" spans="1:9" x14ac:dyDescent="0.25">
      <c r="A108" s="408"/>
      <c r="B108" s="235" t="s">
        <v>22</v>
      </c>
      <c r="C108" s="396"/>
      <c r="D108" s="399"/>
      <c r="E108" s="236"/>
      <c r="F108" s="236"/>
      <c r="G108" s="242"/>
      <c r="H108" s="440"/>
      <c r="I108" s="440"/>
    </row>
    <row r="109" spans="1:9" ht="24" x14ac:dyDescent="0.25">
      <c r="A109" s="408"/>
      <c r="B109" s="235" t="s">
        <v>23</v>
      </c>
      <c r="C109" s="396"/>
      <c r="D109" s="399"/>
      <c r="E109" s="236"/>
      <c r="F109" s="236"/>
      <c r="G109" s="242"/>
      <c r="H109" s="237"/>
      <c r="I109" s="237"/>
    </row>
    <row r="110" spans="1:9" ht="24" x14ac:dyDescent="0.25">
      <c r="A110" s="408"/>
      <c r="B110" s="235" t="s">
        <v>24</v>
      </c>
      <c r="C110" s="396"/>
      <c r="D110" s="399"/>
      <c r="E110" s="236"/>
      <c r="F110" s="236"/>
      <c r="G110" s="242"/>
      <c r="H110" s="440"/>
      <c r="I110" s="440"/>
    </row>
    <row r="111" spans="1:9" ht="24" x14ac:dyDescent="0.25">
      <c r="A111" s="408"/>
      <c r="B111" s="238" t="s">
        <v>25</v>
      </c>
      <c r="C111" s="396"/>
      <c r="D111" s="399"/>
      <c r="E111" s="236"/>
      <c r="F111" s="236"/>
      <c r="G111" s="242"/>
      <c r="H111" s="237"/>
      <c r="I111" s="221"/>
    </row>
    <row r="112" spans="1:9" x14ac:dyDescent="0.25">
      <c r="A112" s="408"/>
      <c r="B112" s="239" t="s">
        <v>26</v>
      </c>
      <c r="C112" s="396"/>
      <c r="D112" s="399"/>
      <c r="E112" s="236"/>
      <c r="F112" s="236"/>
      <c r="G112" s="242"/>
      <c r="H112" s="237"/>
      <c r="I112" s="221"/>
    </row>
    <row r="113" spans="1:9" x14ac:dyDescent="0.25">
      <c r="A113" s="408"/>
      <c r="B113" s="239" t="s">
        <v>27</v>
      </c>
      <c r="C113" s="396"/>
      <c r="D113" s="399"/>
      <c r="E113" s="236"/>
      <c r="F113" s="236"/>
      <c r="G113" s="242"/>
      <c r="H113" s="237"/>
      <c r="I113" s="221"/>
    </row>
    <row r="114" spans="1:9" x14ac:dyDescent="0.25">
      <c r="A114" s="408"/>
      <c r="B114" s="239" t="s">
        <v>28</v>
      </c>
      <c r="C114" s="396"/>
      <c r="D114" s="399"/>
      <c r="E114" s="236"/>
      <c r="F114" s="236"/>
      <c r="G114" s="242"/>
      <c r="H114" s="237"/>
      <c r="I114" s="221"/>
    </row>
    <row r="115" spans="1:9" x14ac:dyDescent="0.25">
      <c r="A115" s="408"/>
      <c r="B115" s="239" t="s">
        <v>29</v>
      </c>
      <c r="C115" s="396"/>
      <c r="D115" s="399"/>
      <c r="E115" s="236"/>
      <c r="F115" s="236"/>
      <c r="G115" s="242"/>
      <c r="H115" s="237"/>
      <c r="I115" s="221"/>
    </row>
    <row r="116" spans="1:9" ht="36" x14ac:dyDescent="0.25">
      <c r="A116" s="408"/>
      <c r="B116" s="239" t="s">
        <v>30</v>
      </c>
      <c r="C116" s="397"/>
      <c r="D116" s="400"/>
      <c r="E116" s="236"/>
      <c r="F116" s="236"/>
      <c r="G116" s="248"/>
      <c r="H116" s="237"/>
      <c r="I116" s="221"/>
    </row>
    <row r="117" spans="1:9" s="257" customFormat="1" ht="21" customHeight="1" x14ac:dyDescent="0.25">
      <c r="A117" s="408"/>
      <c r="B117" s="401" t="s">
        <v>108</v>
      </c>
      <c r="C117" s="401"/>
      <c r="D117" s="401"/>
      <c r="E117" s="401"/>
      <c r="F117" s="401"/>
      <c r="G117" s="401"/>
      <c r="H117" s="402"/>
      <c r="I117" s="256"/>
    </row>
    <row r="118" spans="1:9" x14ac:dyDescent="0.25">
      <c r="A118" s="408"/>
      <c r="B118" s="228" t="s">
        <v>131</v>
      </c>
      <c r="C118" s="219"/>
      <c r="D118" s="236"/>
      <c r="E118" s="236"/>
      <c r="F118" s="236"/>
      <c r="G118" s="236"/>
      <c r="H118" s="258"/>
      <c r="I118" s="221"/>
    </row>
    <row r="119" spans="1:9" ht="77.25" customHeight="1" x14ac:dyDescent="0.25">
      <c r="A119" s="408"/>
      <c r="B119" s="231" t="s">
        <v>181</v>
      </c>
      <c r="C119" s="377">
        <v>0.4</v>
      </c>
      <c r="D119" s="377" t="s">
        <v>89</v>
      </c>
      <c r="E119" s="387"/>
      <c r="F119" s="387"/>
      <c r="G119" s="387"/>
      <c r="H119" s="259">
        <f>H120+H121+H122+H123+H124</f>
        <v>913.76</v>
      </c>
      <c r="I119" s="259">
        <f>I120+I121+I122+I123+I124</f>
        <v>913.76</v>
      </c>
    </row>
    <row r="120" spans="1:9" ht="24" x14ac:dyDescent="0.25">
      <c r="A120" s="408"/>
      <c r="B120" s="235" t="s">
        <v>20</v>
      </c>
      <c r="C120" s="393"/>
      <c r="D120" s="378"/>
      <c r="E120" s="236"/>
      <c r="F120" s="236"/>
      <c r="G120" s="236"/>
      <c r="H120" s="234">
        <f>H80</f>
        <v>375.26</v>
      </c>
      <c r="I120" s="234">
        <f>I80</f>
        <v>375.26</v>
      </c>
    </row>
    <row r="121" spans="1:9" ht="24" x14ac:dyDescent="0.25">
      <c r="A121" s="408"/>
      <c r="B121" s="235" t="s">
        <v>21</v>
      </c>
      <c r="C121" s="393"/>
      <c r="D121" s="378"/>
      <c r="E121" s="236"/>
      <c r="F121" s="236"/>
      <c r="G121" s="236"/>
      <c r="H121" s="237"/>
      <c r="I121" s="245"/>
    </row>
    <row r="122" spans="1:9" x14ac:dyDescent="0.25">
      <c r="A122" s="408"/>
      <c r="B122" s="235" t="s">
        <v>22</v>
      </c>
      <c r="C122" s="393"/>
      <c r="D122" s="378"/>
      <c r="E122" s="236"/>
      <c r="F122" s="236"/>
      <c r="G122" s="236"/>
      <c r="H122" s="234">
        <f>H82</f>
        <v>234.41</v>
      </c>
      <c r="I122" s="234">
        <f>I82</f>
        <v>234.41</v>
      </c>
    </row>
    <row r="123" spans="1:9" ht="24" x14ac:dyDescent="0.25">
      <c r="A123" s="408"/>
      <c r="B123" s="235" t="s">
        <v>23</v>
      </c>
      <c r="C123" s="393"/>
      <c r="D123" s="378"/>
      <c r="E123" s="236"/>
      <c r="F123" s="236"/>
      <c r="G123" s="236"/>
      <c r="H123" s="237"/>
      <c r="I123" s="245"/>
    </row>
    <row r="124" spans="1:9" ht="23.25" customHeight="1" x14ac:dyDescent="0.25">
      <c r="A124" s="408"/>
      <c r="B124" s="235" t="s">
        <v>24</v>
      </c>
      <c r="C124" s="394"/>
      <c r="D124" s="380"/>
      <c r="E124" s="236"/>
      <c r="F124" s="236"/>
      <c r="G124" s="236"/>
      <c r="H124" s="234">
        <f>H84</f>
        <v>304.08999999999997</v>
      </c>
      <c r="I124" s="234">
        <f>I84</f>
        <v>304.08999999999997</v>
      </c>
    </row>
    <row r="125" spans="1:9" x14ac:dyDescent="0.25">
      <c r="A125" s="408"/>
      <c r="B125" s="228" t="s">
        <v>132</v>
      </c>
      <c r="C125" s="219"/>
      <c r="D125" s="236"/>
      <c r="E125" s="236"/>
      <c r="F125" s="236"/>
      <c r="G125" s="236"/>
      <c r="H125" s="258"/>
      <c r="I125" s="221"/>
    </row>
    <row r="126" spans="1:9" ht="77.25" customHeight="1" x14ac:dyDescent="0.25">
      <c r="A126" s="408"/>
      <c r="B126" s="231" t="s">
        <v>181</v>
      </c>
      <c r="C126" s="392">
        <v>0.4</v>
      </c>
      <c r="D126" s="377" t="s">
        <v>89</v>
      </c>
      <c r="E126" s="387"/>
      <c r="F126" s="387"/>
      <c r="G126" s="387"/>
      <c r="H126" s="259">
        <f>H127+H128+H129+H130+H131</f>
        <v>913.76</v>
      </c>
      <c r="I126" s="259">
        <f>I127+I128+I129+I130+I131</f>
        <v>913.76</v>
      </c>
    </row>
    <row r="127" spans="1:9" ht="24" x14ac:dyDescent="0.25">
      <c r="A127" s="408"/>
      <c r="B127" s="235" t="s">
        <v>20</v>
      </c>
      <c r="C127" s="393"/>
      <c r="D127" s="378"/>
      <c r="E127" s="236"/>
      <c r="F127" s="236"/>
      <c r="G127" s="236"/>
      <c r="H127" s="234">
        <f>H120</f>
        <v>375.26</v>
      </c>
      <c r="I127" s="234">
        <f>I120</f>
        <v>375.26</v>
      </c>
    </row>
    <row r="128" spans="1:9" ht="24" x14ac:dyDescent="0.25">
      <c r="A128" s="408"/>
      <c r="B128" s="235" t="s">
        <v>21</v>
      </c>
      <c r="C128" s="393"/>
      <c r="D128" s="378"/>
      <c r="E128" s="236"/>
      <c r="F128" s="236"/>
      <c r="G128" s="236"/>
      <c r="H128" s="237"/>
      <c r="I128" s="237"/>
    </row>
    <row r="129" spans="1:11" x14ac:dyDescent="0.25">
      <c r="A129" s="408"/>
      <c r="B129" s="235" t="s">
        <v>22</v>
      </c>
      <c r="C129" s="393"/>
      <c r="D129" s="378"/>
      <c r="E129" s="236"/>
      <c r="F129" s="236"/>
      <c r="G129" s="236"/>
      <c r="H129" s="234">
        <f>H122</f>
        <v>234.41</v>
      </c>
      <c r="I129" s="234">
        <f>I122</f>
        <v>234.41</v>
      </c>
    </row>
    <row r="130" spans="1:11" ht="24" x14ac:dyDescent="0.25">
      <c r="A130" s="408"/>
      <c r="B130" s="235" t="s">
        <v>23</v>
      </c>
      <c r="C130" s="393"/>
      <c r="D130" s="378"/>
      <c r="E130" s="236"/>
      <c r="F130" s="236"/>
      <c r="G130" s="236"/>
      <c r="H130" s="237"/>
      <c r="I130" s="237"/>
    </row>
    <row r="131" spans="1:11" ht="23.25" customHeight="1" x14ac:dyDescent="0.25">
      <c r="A131" s="408"/>
      <c r="B131" s="235" t="s">
        <v>24</v>
      </c>
      <c r="C131" s="394"/>
      <c r="D131" s="380"/>
      <c r="E131" s="236"/>
      <c r="F131" s="236"/>
      <c r="G131" s="236"/>
      <c r="H131" s="234">
        <f>H124</f>
        <v>304.08999999999997</v>
      </c>
      <c r="I131" s="234">
        <f>I124</f>
        <v>304.08999999999997</v>
      </c>
    </row>
    <row r="132" spans="1:11" x14ac:dyDescent="0.25">
      <c r="A132" s="408"/>
      <c r="B132" s="228" t="s">
        <v>132</v>
      </c>
      <c r="C132" s="219"/>
      <c r="D132" s="236"/>
      <c r="E132" s="236"/>
      <c r="F132" s="236"/>
      <c r="G132" s="236"/>
      <c r="H132" s="258"/>
      <c r="I132" s="258"/>
      <c r="K132" s="255"/>
    </row>
    <row r="133" spans="1:11" ht="75" customHeight="1" x14ac:dyDescent="0.25">
      <c r="A133" s="408"/>
      <c r="B133" s="231" t="s">
        <v>181</v>
      </c>
      <c r="C133" s="384" t="s">
        <v>176</v>
      </c>
      <c r="D133" s="377" t="s">
        <v>89</v>
      </c>
      <c r="E133" s="387"/>
      <c r="F133" s="387"/>
      <c r="G133" s="387"/>
      <c r="H133" s="259">
        <f>H134+H135+H136+H137+H138</f>
        <v>913.76</v>
      </c>
      <c r="I133" s="259">
        <f>I134+I135+I136+I137+I138</f>
        <v>913.76</v>
      </c>
    </row>
    <row r="134" spans="1:11" ht="24" x14ac:dyDescent="0.25">
      <c r="A134" s="408"/>
      <c r="B134" s="235" t="s">
        <v>20</v>
      </c>
      <c r="C134" s="385"/>
      <c r="D134" s="378"/>
      <c r="E134" s="236"/>
      <c r="F134" s="236"/>
      <c r="G134" s="236"/>
      <c r="H134" s="234">
        <f>H127</f>
        <v>375.26</v>
      </c>
      <c r="I134" s="234">
        <f>I127</f>
        <v>375.26</v>
      </c>
    </row>
    <row r="135" spans="1:11" ht="24" x14ac:dyDescent="0.25">
      <c r="A135" s="408"/>
      <c r="B135" s="235" t="s">
        <v>21</v>
      </c>
      <c r="C135" s="385"/>
      <c r="D135" s="378"/>
      <c r="E135" s="236"/>
      <c r="F135" s="236"/>
      <c r="G135" s="236"/>
      <c r="H135" s="237"/>
      <c r="I135" s="237"/>
    </row>
    <row r="136" spans="1:11" x14ac:dyDescent="0.25">
      <c r="A136" s="408"/>
      <c r="B136" s="235" t="s">
        <v>22</v>
      </c>
      <c r="C136" s="385"/>
      <c r="D136" s="378"/>
      <c r="E136" s="236"/>
      <c r="F136" s="236"/>
      <c r="G136" s="236"/>
      <c r="H136" s="234">
        <f>H129</f>
        <v>234.41</v>
      </c>
      <c r="I136" s="234">
        <f>I129</f>
        <v>234.41</v>
      </c>
    </row>
    <row r="137" spans="1:11" ht="24" x14ac:dyDescent="0.25">
      <c r="A137" s="408"/>
      <c r="B137" s="235" t="s">
        <v>23</v>
      </c>
      <c r="C137" s="385"/>
      <c r="D137" s="378"/>
      <c r="E137" s="236"/>
      <c r="F137" s="236"/>
      <c r="G137" s="236"/>
      <c r="H137" s="237"/>
      <c r="I137" s="237"/>
    </row>
    <row r="138" spans="1:11" ht="23.25" customHeight="1" x14ac:dyDescent="0.25">
      <c r="A138" s="408"/>
      <c r="B138" s="235" t="s">
        <v>24</v>
      </c>
      <c r="C138" s="386"/>
      <c r="D138" s="380"/>
      <c r="E138" s="236"/>
      <c r="F138" s="236"/>
      <c r="G138" s="236"/>
      <c r="H138" s="234">
        <f>H131</f>
        <v>304.08999999999997</v>
      </c>
      <c r="I138" s="234">
        <f>I131</f>
        <v>304.08999999999997</v>
      </c>
    </row>
    <row r="139" spans="1:11" x14ac:dyDescent="0.25">
      <c r="A139" s="408"/>
      <c r="B139" s="228" t="s">
        <v>182</v>
      </c>
      <c r="C139" s="219"/>
      <c r="D139" s="236"/>
      <c r="E139" s="236"/>
      <c r="F139" s="236"/>
      <c r="G139" s="236"/>
      <c r="H139" s="258"/>
      <c r="I139" s="258"/>
    </row>
    <row r="140" spans="1:11" ht="74.25" customHeight="1" x14ac:dyDescent="0.25">
      <c r="A140" s="408"/>
      <c r="B140" s="231" t="s">
        <v>181</v>
      </c>
      <c r="C140" s="384" t="s">
        <v>174</v>
      </c>
      <c r="D140" s="377" t="s">
        <v>89</v>
      </c>
      <c r="E140" s="387"/>
      <c r="F140" s="387"/>
      <c r="G140" s="387"/>
      <c r="H140" s="259">
        <f>H141+H142+H143+H144+H145</f>
        <v>913.76</v>
      </c>
      <c r="I140" s="259">
        <f>I141+I142+I143+I144+I145</f>
        <v>913.76</v>
      </c>
    </row>
    <row r="141" spans="1:11" ht="24" x14ac:dyDescent="0.25">
      <c r="A141" s="408"/>
      <c r="B141" s="235" t="s">
        <v>20</v>
      </c>
      <c r="C141" s="385"/>
      <c r="D141" s="378"/>
      <c r="E141" s="236"/>
      <c r="F141" s="236"/>
      <c r="G141" s="236"/>
      <c r="H141" s="234">
        <f>H134</f>
        <v>375.26</v>
      </c>
      <c r="I141" s="234">
        <f>I134</f>
        <v>375.26</v>
      </c>
    </row>
    <row r="142" spans="1:11" ht="24" x14ac:dyDescent="0.25">
      <c r="A142" s="408"/>
      <c r="B142" s="235" t="s">
        <v>21</v>
      </c>
      <c r="C142" s="385"/>
      <c r="D142" s="378"/>
      <c r="E142" s="236"/>
      <c r="F142" s="236"/>
      <c r="G142" s="236"/>
      <c r="H142" s="237"/>
      <c r="I142" s="237"/>
    </row>
    <row r="143" spans="1:11" x14ac:dyDescent="0.25">
      <c r="A143" s="408"/>
      <c r="B143" s="235" t="s">
        <v>22</v>
      </c>
      <c r="C143" s="385"/>
      <c r="D143" s="378"/>
      <c r="E143" s="236"/>
      <c r="F143" s="236"/>
      <c r="G143" s="236"/>
      <c r="H143" s="234">
        <f>H136</f>
        <v>234.41</v>
      </c>
      <c r="I143" s="234">
        <f>I136</f>
        <v>234.41</v>
      </c>
    </row>
    <row r="144" spans="1:11" ht="24" x14ac:dyDescent="0.25">
      <c r="A144" s="408"/>
      <c r="B144" s="235" t="s">
        <v>23</v>
      </c>
      <c r="C144" s="385"/>
      <c r="D144" s="378"/>
      <c r="E144" s="236"/>
      <c r="F144" s="236"/>
      <c r="G144" s="236"/>
      <c r="H144" s="237"/>
      <c r="I144" s="237"/>
    </row>
    <row r="145" spans="1:9" ht="23.25" customHeight="1" x14ac:dyDescent="0.25">
      <c r="A145" s="408"/>
      <c r="B145" s="235" t="s">
        <v>24</v>
      </c>
      <c r="C145" s="386"/>
      <c r="D145" s="380"/>
      <c r="E145" s="236"/>
      <c r="F145" s="236"/>
      <c r="G145" s="236"/>
      <c r="H145" s="234">
        <f>H138</f>
        <v>304.08999999999997</v>
      </c>
      <c r="I145" s="234">
        <f>I138</f>
        <v>304.08999999999997</v>
      </c>
    </row>
    <row r="146" spans="1:9" x14ac:dyDescent="0.25">
      <c r="A146" s="408"/>
      <c r="B146" s="228" t="s">
        <v>182</v>
      </c>
      <c r="C146" s="219"/>
      <c r="D146" s="236"/>
      <c r="E146" s="236"/>
      <c r="F146" s="236"/>
      <c r="G146" s="236"/>
      <c r="H146" s="258"/>
      <c r="I146" s="258"/>
    </row>
    <row r="147" spans="1:9" ht="59.25" customHeight="1" x14ac:dyDescent="0.25">
      <c r="A147" s="408"/>
      <c r="B147" s="231" t="s">
        <v>181</v>
      </c>
      <c r="C147" s="384" t="s">
        <v>176</v>
      </c>
      <c r="D147" s="377" t="s">
        <v>89</v>
      </c>
      <c r="E147" s="387"/>
      <c r="F147" s="387"/>
      <c r="G147" s="387"/>
      <c r="H147" s="259">
        <f>H148+H149+H150+H151+H152</f>
        <v>913.76</v>
      </c>
      <c r="I147" s="259">
        <f>I148+I149+I150+I151+I152</f>
        <v>913.76</v>
      </c>
    </row>
    <row r="148" spans="1:9" ht="24" x14ac:dyDescent="0.25">
      <c r="A148" s="408"/>
      <c r="B148" s="235" t="s">
        <v>20</v>
      </c>
      <c r="C148" s="385"/>
      <c r="D148" s="378"/>
      <c r="E148" s="236"/>
      <c r="F148" s="236"/>
      <c r="G148" s="236"/>
      <c r="H148" s="234">
        <f>H141</f>
        <v>375.26</v>
      </c>
      <c r="I148" s="234">
        <f>I141</f>
        <v>375.26</v>
      </c>
    </row>
    <row r="149" spans="1:9" ht="24" x14ac:dyDescent="0.25">
      <c r="A149" s="408"/>
      <c r="B149" s="235" t="s">
        <v>21</v>
      </c>
      <c r="C149" s="385"/>
      <c r="D149" s="378"/>
      <c r="E149" s="236"/>
      <c r="F149" s="236"/>
      <c r="G149" s="236"/>
      <c r="H149" s="237"/>
      <c r="I149" s="237"/>
    </row>
    <row r="150" spans="1:9" x14ac:dyDescent="0.25">
      <c r="A150" s="408"/>
      <c r="B150" s="235" t="s">
        <v>22</v>
      </c>
      <c r="C150" s="385"/>
      <c r="D150" s="378"/>
      <c r="E150" s="236"/>
      <c r="F150" s="236"/>
      <c r="G150" s="236"/>
      <c r="H150" s="234">
        <f>H143</f>
        <v>234.41</v>
      </c>
      <c r="I150" s="234">
        <f>I143</f>
        <v>234.41</v>
      </c>
    </row>
    <row r="151" spans="1:9" ht="24" x14ac:dyDescent="0.25">
      <c r="A151" s="408"/>
      <c r="B151" s="235" t="s">
        <v>23</v>
      </c>
      <c r="C151" s="385"/>
      <c r="D151" s="378"/>
      <c r="E151" s="236"/>
      <c r="F151" s="236"/>
      <c r="G151" s="236"/>
      <c r="H151" s="237"/>
      <c r="I151" s="237"/>
    </row>
    <row r="152" spans="1:9" ht="23.25" customHeight="1" x14ac:dyDescent="0.25">
      <c r="A152" s="408"/>
      <c r="B152" s="235" t="s">
        <v>24</v>
      </c>
      <c r="C152" s="386"/>
      <c r="D152" s="380"/>
      <c r="E152" s="236"/>
      <c r="F152" s="236"/>
      <c r="G152" s="236"/>
      <c r="H152" s="234">
        <f>H145</f>
        <v>304.08999999999997</v>
      </c>
      <c r="I152" s="234">
        <f>I145</f>
        <v>304.08999999999997</v>
      </c>
    </row>
    <row r="153" spans="1:9" x14ac:dyDescent="0.25">
      <c r="A153" s="408"/>
      <c r="B153" s="228" t="s">
        <v>183</v>
      </c>
      <c r="C153" s="219"/>
      <c r="D153" s="236"/>
      <c r="E153" s="236"/>
      <c r="F153" s="236"/>
      <c r="G153" s="236"/>
      <c r="H153" s="258"/>
      <c r="I153" s="258"/>
    </row>
    <row r="154" spans="1:9" ht="78" customHeight="1" x14ac:dyDescent="0.25">
      <c r="A154" s="408"/>
      <c r="B154" s="231" t="s">
        <v>181</v>
      </c>
      <c r="C154" s="384" t="s">
        <v>176</v>
      </c>
      <c r="D154" s="377" t="s">
        <v>89</v>
      </c>
      <c r="E154" s="387"/>
      <c r="F154" s="387"/>
      <c r="G154" s="387"/>
      <c r="H154" s="259">
        <f>H155+H156+H157+H158+H159</f>
        <v>913.76</v>
      </c>
      <c r="I154" s="259">
        <f>I155+I156+I157+I158+I159</f>
        <v>913.76</v>
      </c>
    </row>
    <row r="155" spans="1:9" ht="24" x14ac:dyDescent="0.25">
      <c r="A155" s="408"/>
      <c r="B155" s="235" t="s">
        <v>20</v>
      </c>
      <c r="C155" s="385"/>
      <c r="D155" s="378"/>
      <c r="E155" s="236"/>
      <c r="F155" s="236"/>
      <c r="G155" s="236"/>
      <c r="H155" s="234">
        <f>H148</f>
        <v>375.26</v>
      </c>
      <c r="I155" s="234">
        <f>I148</f>
        <v>375.26</v>
      </c>
    </row>
    <row r="156" spans="1:9" ht="24" x14ac:dyDescent="0.25">
      <c r="A156" s="408"/>
      <c r="B156" s="235" t="s">
        <v>21</v>
      </c>
      <c r="C156" s="385"/>
      <c r="D156" s="378"/>
      <c r="E156" s="236"/>
      <c r="F156" s="236"/>
      <c r="G156" s="236"/>
      <c r="H156" s="237"/>
      <c r="I156" s="237"/>
    </row>
    <row r="157" spans="1:9" x14ac:dyDescent="0.25">
      <c r="A157" s="408"/>
      <c r="B157" s="235" t="s">
        <v>22</v>
      </c>
      <c r="C157" s="385"/>
      <c r="D157" s="378"/>
      <c r="E157" s="236"/>
      <c r="F157" s="236"/>
      <c r="G157" s="236"/>
      <c r="H157" s="234">
        <f>H150</f>
        <v>234.41</v>
      </c>
      <c r="I157" s="234">
        <f>I150</f>
        <v>234.41</v>
      </c>
    </row>
    <row r="158" spans="1:9" ht="24" x14ac:dyDescent="0.25">
      <c r="A158" s="408"/>
      <c r="B158" s="235" t="s">
        <v>23</v>
      </c>
      <c r="C158" s="385"/>
      <c r="D158" s="378"/>
      <c r="E158" s="236"/>
      <c r="F158" s="236"/>
      <c r="G158" s="236"/>
      <c r="H158" s="237"/>
      <c r="I158" s="237"/>
    </row>
    <row r="159" spans="1:9" ht="26.25" customHeight="1" x14ac:dyDescent="0.25">
      <c r="A159" s="408"/>
      <c r="B159" s="235" t="s">
        <v>24</v>
      </c>
      <c r="C159" s="386"/>
      <c r="D159" s="380"/>
      <c r="E159" s="236"/>
      <c r="F159" s="236"/>
      <c r="G159" s="236"/>
      <c r="H159" s="234">
        <f>H152</f>
        <v>304.08999999999997</v>
      </c>
      <c r="I159" s="234">
        <f>I152</f>
        <v>304.08999999999997</v>
      </c>
    </row>
    <row r="160" spans="1:9" ht="65.25" customHeight="1" x14ac:dyDescent="0.25">
      <c r="A160" s="408"/>
      <c r="B160" s="231" t="s">
        <v>181</v>
      </c>
      <c r="C160" s="384" t="s">
        <v>37</v>
      </c>
      <c r="D160" s="377" t="s">
        <v>89</v>
      </c>
      <c r="E160" s="387"/>
      <c r="F160" s="387"/>
      <c r="G160" s="387"/>
      <c r="H160" s="441"/>
      <c r="I160" s="441"/>
    </row>
    <row r="161" spans="1:9" ht="24" x14ac:dyDescent="0.25">
      <c r="A161" s="408"/>
      <c r="B161" s="235" t="s">
        <v>20</v>
      </c>
      <c r="C161" s="385"/>
      <c r="D161" s="378"/>
      <c r="E161" s="236"/>
      <c r="F161" s="236"/>
      <c r="G161" s="236"/>
      <c r="H161" s="438"/>
      <c r="I161" s="438"/>
    </row>
    <row r="162" spans="1:9" ht="24" x14ac:dyDescent="0.25">
      <c r="A162" s="408"/>
      <c r="B162" s="235" t="s">
        <v>21</v>
      </c>
      <c r="C162" s="385"/>
      <c r="D162" s="378"/>
      <c r="E162" s="236"/>
      <c r="F162" s="236"/>
      <c r="G162" s="236"/>
      <c r="H162" s="237"/>
      <c r="I162" s="237"/>
    </row>
    <row r="163" spans="1:9" x14ac:dyDescent="0.25">
      <c r="A163" s="408"/>
      <c r="B163" s="235" t="s">
        <v>22</v>
      </c>
      <c r="C163" s="385"/>
      <c r="D163" s="378"/>
      <c r="E163" s="236"/>
      <c r="F163" s="236"/>
      <c r="G163" s="236"/>
      <c r="H163" s="237"/>
      <c r="I163" s="237"/>
    </row>
    <row r="164" spans="1:9" ht="24" x14ac:dyDescent="0.25">
      <c r="A164" s="408"/>
      <c r="B164" s="235" t="s">
        <v>23</v>
      </c>
      <c r="C164" s="385"/>
      <c r="D164" s="378"/>
      <c r="E164" s="236"/>
      <c r="F164" s="236"/>
      <c r="G164" s="236"/>
      <c r="H164" s="237"/>
      <c r="I164" s="237"/>
    </row>
    <row r="165" spans="1:9" ht="23.25" customHeight="1" x14ac:dyDescent="0.25">
      <c r="A165" s="408"/>
      <c r="B165" s="235" t="s">
        <v>24</v>
      </c>
      <c r="C165" s="386"/>
      <c r="D165" s="380"/>
      <c r="E165" s="236"/>
      <c r="F165" s="236"/>
      <c r="G165" s="236"/>
      <c r="H165" s="237"/>
      <c r="I165" s="237"/>
    </row>
    <row r="166" spans="1:9" ht="63" customHeight="1" x14ac:dyDescent="0.25">
      <c r="A166" s="408"/>
      <c r="B166" s="231" t="s">
        <v>181</v>
      </c>
      <c r="C166" s="384" t="s">
        <v>39</v>
      </c>
      <c r="D166" s="377" t="s">
        <v>89</v>
      </c>
      <c r="E166" s="387"/>
      <c r="F166" s="387"/>
      <c r="G166" s="387"/>
      <c r="H166" s="441"/>
      <c r="I166" s="441"/>
    </row>
    <row r="167" spans="1:9" ht="20.25" customHeight="1" x14ac:dyDescent="0.25">
      <c r="A167" s="408"/>
      <c r="B167" s="235" t="s">
        <v>20</v>
      </c>
      <c r="C167" s="385"/>
      <c r="D167" s="378"/>
      <c r="E167" s="236"/>
      <c r="F167" s="236"/>
      <c r="G167" s="236"/>
      <c r="H167" s="438"/>
      <c r="I167" s="438"/>
    </row>
    <row r="168" spans="1:9" ht="28.5" customHeight="1" x14ac:dyDescent="0.25">
      <c r="A168" s="408"/>
      <c r="B168" s="235" t="s">
        <v>21</v>
      </c>
      <c r="C168" s="385"/>
      <c r="D168" s="378"/>
      <c r="E168" s="236"/>
      <c r="F168" s="236"/>
      <c r="G168" s="236"/>
      <c r="H168" s="237"/>
      <c r="I168" s="237"/>
    </row>
    <row r="169" spans="1:9" x14ac:dyDescent="0.25">
      <c r="A169" s="408"/>
      <c r="B169" s="235" t="s">
        <v>22</v>
      </c>
      <c r="C169" s="385"/>
      <c r="D169" s="378"/>
      <c r="E169" s="236"/>
      <c r="F169" s="236"/>
      <c r="G169" s="236"/>
      <c r="H169" s="237"/>
      <c r="I169" s="237"/>
    </row>
    <row r="170" spans="1:9" ht="24" x14ac:dyDescent="0.25">
      <c r="A170" s="408"/>
      <c r="B170" s="235" t="s">
        <v>23</v>
      </c>
      <c r="C170" s="385"/>
      <c r="D170" s="378"/>
      <c r="E170" s="236"/>
      <c r="F170" s="236"/>
      <c r="G170" s="236"/>
      <c r="H170" s="237"/>
      <c r="I170" s="237"/>
    </row>
    <row r="171" spans="1:9" ht="27.75" customHeight="1" x14ac:dyDescent="0.25">
      <c r="A171" s="408"/>
      <c r="B171" s="235" t="s">
        <v>24</v>
      </c>
      <c r="C171" s="386"/>
      <c r="D171" s="380"/>
      <c r="E171" s="236"/>
      <c r="F171" s="236"/>
      <c r="G171" s="236"/>
      <c r="H171" s="237"/>
      <c r="I171" s="237"/>
    </row>
    <row r="172" spans="1:9" ht="81.75" customHeight="1" x14ac:dyDescent="0.25">
      <c r="A172" s="408"/>
      <c r="B172" s="260" t="s">
        <v>184</v>
      </c>
      <c r="C172" s="261">
        <v>0.4</v>
      </c>
      <c r="D172" s="377" t="s">
        <v>8</v>
      </c>
      <c r="E172" s="381"/>
      <c r="F172" s="390"/>
      <c r="G172" s="391"/>
      <c r="H172" s="246"/>
      <c r="I172" s="262"/>
    </row>
    <row r="173" spans="1:9" x14ac:dyDescent="0.25">
      <c r="A173" s="409"/>
      <c r="B173" s="228" t="s">
        <v>95</v>
      </c>
      <c r="C173" s="263"/>
      <c r="D173" s="388"/>
      <c r="E173" s="264"/>
      <c r="F173" s="265"/>
      <c r="G173" s="266"/>
      <c r="H173" s="442"/>
      <c r="I173" s="268">
        <v>110205.65</v>
      </c>
    </row>
    <row r="174" spans="1:9" x14ac:dyDescent="0.25">
      <c r="A174" s="409"/>
      <c r="B174" s="228" t="s">
        <v>105</v>
      </c>
      <c r="C174" s="263"/>
      <c r="D174" s="388"/>
      <c r="E174" s="264"/>
      <c r="F174" s="265"/>
      <c r="G174" s="266"/>
      <c r="H174" s="442"/>
      <c r="I174" s="267">
        <v>220411.3</v>
      </c>
    </row>
    <row r="175" spans="1:9" ht="45" x14ac:dyDescent="0.25">
      <c r="A175" s="408"/>
      <c r="B175" s="269" t="s">
        <v>184</v>
      </c>
      <c r="C175" s="270" t="s">
        <v>176</v>
      </c>
      <c r="D175" s="388"/>
      <c r="E175" s="381"/>
      <c r="F175" s="382"/>
      <c r="G175" s="383"/>
      <c r="H175" s="271"/>
      <c r="I175" s="272"/>
    </row>
    <row r="176" spans="1:9" x14ac:dyDescent="0.25">
      <c r="A176" s="408"/>
      <c r="B176" s="228" t="s">
        <v>95</v>
      </c>
      <c r="C176" s="270"/>
      <c r="D176" s="388"/>
      <c r="E176" s="264"/>
      <c r="F176" s="265"/>
      <c r="G176" s="266"/>
      <c r="H176" s="271"/>
      <c r="I176" s="268">
        <v>181387.36</v>
      </c>
    </row>
    <row r="177" spans="1:9" x14ac:dyDescent="0.25">
      <c r="A177" s="408"/>
      <c r="B177" s="228" t="s">
        <v>105</v>
      </c>
      <c r="C177" s="270"/>
      <c r="D177" s="388"/>
      <c r="E177" s="264"/>
      <c r="F177" s="265"/>
      <c r="G177" s="266"/>
      <c r="H177" s="442"/>
      <c r="I177" s="254">
        <v>362774.73</v>
      </c>
    </row>
    <row r="178" spans="1:9" ht="45" x14ac:dyDescent="0.25">
      <c r="A178" s="408"/>
      <c r="B178" s="231" t="s">
        <v>184</v>
      </c>
      <c r="C178" s="270" t="s">
        <v>37</v>
      </c>
      <c r="D178" s="388"/>
      <c r="E178" s="381"/>
      <c r="F178" s="382"/>
      <c r="G178" s="383"/>
      <c r="H178" s="271"/>
      <c r="I178" s="221"/>
    </row>
    <row r="179" spans="1:9" ht="45" x14ac:dyDescent="0.25">
      <c r="A179" s="408"/>
      <c r="B179" s="231" t="s">
        <v>184</v>
      </c>
      <c r="C179" s="270" t="s">
        <v>39</v>
      </c>
      <c r="D179" s="389"/>
      <c r="E179" s="381"/>
      <c r="F179" s="382"/>
      <c r="G179" s="383"/>
      <c r="H179" s="271"/>
      <c r="I179" s="221"/>
    </row>
    <row r="180" spans="1:9" ht="45" x14ac:dyDescent="0.25">
      <c r="A180" s="408"/>
      <c r="B180" s="231" t="s">
        <v>185</v>
      </c>
      <c r="C180" s="270" t="s">
        <v>174</v>
      </c>
      <c r="D180" s="377" t="s">
        <v>8</v>
      </c>
      <c r="E180" s="381"/>
      <c r="F180" s="382"/>
      <c r="G180" s="383"/>
      <c r="H180" s="271"/>
      <c r="I180" s="272"/>
    </row>
    <row r="181" spans="1:9" x14ac:dyDescent="0.25">
      <c r="A181" s="408"/>
      <c r="B181" s="228" t="s">
        <v>95</v>
      </c>
      <c r="C181" s="270"/>
      <c r="D181" s="378"/>
      <c r="E181" s="264"/>
      <c r="F181" s="265"/>
      <c r="G181" s="266"/>
      <c r="H181" s="271"/>
      <c r="I181" s="268">
        <v>145627.5</v>
      </c>
    </row>
    <row r="182" spans="1:9" x14ac:dyDescent="0.25">
      <c r="A182" s="408"/>
      <c r="B182" s="228" t="s">
        <v>105</v>
      </c>
      <c r="C182" s="270"/>
      <c r="D182" s="378"/>
      <c r="E182" s="264"/>
      <c r="F182" s="265"/>
      <c r="G182" s="266"/>
      <c r="H182" s="271"/>
      <c r="I182" s="254">
        <v>291255</v>
      </c>
    </row>
    <row r="183" spans="1:9" ht="45" x14ac:dyDescent="0.25">
      <c r="A183" s="408"/>
      <c r="B183" s="231" t="s">
        <v>185</v>
      </c>
      <c r="C183" s="270" t="s">
        <v>176</v>
      </c>
      <c r="D183" s="378"/>
      <c r="E183" s="381"/>
      <c r="F183" s="382"/>
      <c r="G183" s="383"/>
      <c r="H183" s="271"/>
      <c r="I183" s="272"/>
    </row>
    <row r="184" spans="1:9" x14ac:dyDescent="0.25">
      <c r="A184" s="408"/>
      <c r="B184" s="228" t="s">
        <v>95</v>
      </c>
      <c r="C184" s="270"/>
      <c r="D184" s="378"/>
      <c r="E184" s="264"/>
      <c r="F184" s="265"/>
      <c r="G184" s="266"/>
      <c r="H184" s="271"/>
      <c r="I184" s="268">
        <v>253397.87</v>
      </c>
    </row>
    <row r="185" spans="1:9" x14ac:dyDescent="0.25">
      <c r="A185" s="408"/>
      <c r="B185" s="228" t="s">
        <v>105</v>
      </c>
      <c r="C185" s="270"/>
      <c r="D185" s="378"/>
      <c r="E185" s="264"/>
      <c r="F185" s="265"/>
      <c r="G185" s="266"/>
      <c r="H185" s="271"/>
      <c r="I185" s="254">
        <v>506795.75</v>
      </c>
    </row>
    <row r="186" spans="1:9" ht="60" x14ac:dyDescent="0.25">
      <c r="A186" s="408"/>
      <c r="B186" s="231" t="s">
        <v>186</v>
      </c>
      <c r="C186" s="270" t="s">
        <v>176</v>
      </c>
      <c r="D186" s="378"/>
      <c r="E186" s="381"/>
      <c r="F186" s="382"/>
      <c r="G186" s="383"/>
      <c r="H186" s="271"/>
      <c r="I186" s="272"/>
    </row>
    <row r="187" spans="1:9" x14ac:dyDescent="0.25">
      <c r="A187" s="408"/>
      <c r="B187" s="228" t="s">
        <v>95</v>
      </c>
      <c r="C187" s="270"/>
      <c r="D187" s="378"/>
      <c r="E187" s="264"/>
      <c r="F187" s="265"/>
      <c r="G187" s="266"/>
      <c r="H187" s="271"/>
      <c r="I187" s="268">
        <v>4238082.5</v>
      </c>
    </row>
    <row r="188" spans="1:9" x14ac:dyDescent="0.25">
      <c r="A188" s="408"/>
      <c r="B188" s="228" t="s">
        <v>105</v>
      </c>
      <c r="C188" s="270"/>
      <c r="D188" s="378"/>
      <c r="E188" s="264"/>
      <c r="F188" s="265"/>
      <c r="G188" s="266"/>
      <c r="H188" s="271"/>
      <c r="I188" s="254">
        <v>8476165</v>
      </c>
    </row>
    <row r="189" spans="1:9" ht="45" x14ac:dyDescent="0.25">
      <c r="A189" s="408"/>
      <c r="B189" s="231" t="s">
        <v>185</v>
      </c>
      <c r="C189" s="270" t="s">
        <v>37</v>
      </c>
      <c r="D189" s="378"/>
      <c r="E189" s="381"/>
      <c r="F189" s="382"/>
      <c r="G189" s="383"/>
      <c r="H189" s="271"/>
      <c r="I189" s="221"/>
    </row>
    <row r="190" spans="1:9" ht="45" x14ac:dyDescent="0.25">
      <c r="A190" s="408"/>
      <c r="B190" s="231" t="s">
        <v>185</v>
      </c>
      <c r="C190" s="270" t="s">
        <v>39</v>
      </c>
      <c r="D190" s="380"/>
      <c r="E190" s="381"/>
      <c r="F190" s="382"/>
      <c r="G190" s="383"/>
      <c r="H190" s="271"/>
      <c r="I190" s="221"/>
    </row>
    <row r="191" spans="1:9" ht="45" x14ac:dyDescent="0.25">
      <c r="A191" s="408"/>
      <c r="B191" s="225" t="s">
        <v>187</v>
      </c>
      <c r="C191" s="270" t="s">
        <v>19</v>
      </c>
      <c r="D191" s="377" t="s">
        <v>7</v>
      </c>
      <c r="E191" s="236"/>
      <c r="F191" s="236"/>
      <c r="G191" s="236"/>
      <c r="H191" s="271"/>
      <c r="I191" s="272"/>
    </row>
    <row r="192" spans="1:9" x14ac:dyDescent="0.25">
      <c r="A192" s="408"/>
      <c r="B192" s="228" t="s">
        <v>95</v>
      </c>
      <c r="C192" s="270"/>
      <c r="D192" s="378"/>
      <c r="E192" s="236"/>
      <c r="F192" s="236"/>
      <c r="G192" s="236"/>
      <c r="H192" s="271"/>
      <c r="I192" s="268">
        <v>109.5</v>
      </c>
    </row>
    <row r="193" spans="1:9" x14ac:dyDescent="0.25">
      <c r="A193" s="408"/>
      <c r="B193" s="228" t="s">
        <v>105</v>
      </c>
      <c r="C193" s="270"/>
      <c r="D193" s="378"/>
      <c r="E193" s="236"/>
      <c r="F193" s="236"/>
      <c r="G193" s="236"/>
      <c r="H193" s="271"/>
      <c r="I193" s="254">
        <v>219</v>
      </c>
    </row>
    <row r="194" spans="1:9" ht="60" x14ac:dyDescent="0.25">
      <c r="A194" s="408"/>
      <c r="B194" s="225" t="s">
        <v>188</v>
      </c>
      <c r="C194" s="270" t="s">
        <v>189</v>
      </c>
      <c r="D194" s="378"/>
      <c r="E194" s="236"/>
      <c r="F194" s="236"/>
      <c r="G194" s="236"/>
      <c r="H194" s="271"/>
      <c r="I194" s="272"/>
    </row>
    <row r="195" spans="1:9" x14ac:dyDescent="0.25">
      <c r="A195" s="408"/>
      <c r="B195" s="228" t="s">
        <v>95</v>
      </c>
      <c r="C195" s="270"/>
      <c r="D195" s="378"/>
      <c r="E195" s="236"/>
      <c r="F195" s="236"/>
      <c r="G195" s="236"/>
      <c r="H195" s="440"/>
      <c r="I195" s="268">
        <v>342.56</v>
      </c>
    </row>
    <row r="196" spans="1:9" x14ac:dyDescent="0.25">
      <c r="A196" s="408"/>
      <c r="B196" s="228" t="s">
        <v>105</v>
      </c>
      <c r="C196" s="270"/>
      <c r="D196" s="378"/>
      <c r="E196" s="236"/>
      <c r="F196" s="236"/>
      <c r="G196" s="236"/>
      <c r="H196" s="440"/>
      <c r="I196" s="253">
        <v>685.12</v>
      </c>
    </row>
    <row r="197" spans="1:9" ht="45" x14ac:dyDescent="0.25">
      <c r="A197" s="408"/>
      <c r="B197" s="226" t="s">
        <v>190</v>
      </c>
      <c r="C197" s="273" t="s">
        <v>19</v>
      </c>
      <c r="D197" s="378"/>
      <c r="E197" s="236"/>
      <c r="F197" s="236"/>
      <c r="G197" s="236"/>
      <c r="H197" s="274"/>
      <c r="I197" s="275"/>
    </row>
    <row r="198" spans="1:9" x14ac:dyDescent="0.25">
      <c r="A198" s="408"/>
      <c r="B198" s="228" t="s">
        <v>95</v>
      </c>
      <c r="C198" s="276"/>
      <c r="D198" s="378"/>
      <c r="E198" s="277"/>
      <c r="F198" s="277"/>
      <c r="G198" s="277"/>
      <c r="H198" s="272"/>
      <c r="I198" s="268">
        <v>603.28</v>
      </c>
    </row>
    <row r="199" spans="1:9" x14ac:dyDescent="0.25">
      <c r="A199" s="408"/>
      <c r="B199" s="228" t="s">
        <v>105</v>
      </c>
      <c r="C199" s="276"/>
      <c r="D199" s="378"/>
      <c r="E199" s="277"/>
      <c r="F199" s="277"/>
      <c r="G199" s="277"/>
      <c r="H199" s="272"/>
      <c r="I199" s="268">
        <v>1206.57</v>
      </c>
    </row>
    <row r="200" spans="1:9" ht="30.75" thickBot="1" x14ac:dyDescent="0.3">
      <c r="A200" s="410"/>
      <c r="B200" s="278" t="s">
        <v>191</v>
      </c>
      <c r="C200" s="279" t="s">
        <v>192</v>
      </c>
      <c r="D200" s="379"/>
      <c r="E200" s="280"/>
      <c r="F200" s="280"/>
      <c r="G200" s="280"/>
      <c r="H200" s="281"/>
      <c r="I200" s="282"/>
    </row>
    <row r="201" spans="1:9" ht="15.75" x14ac:dyDescent="0.25">
      <c r="A201" s="257"/>
      <c r="B201" s="283"/>
      <c r="C201" s="257"/>
      <c r="D201" s="257"/>
      <c r="E201" s="257"/>
      <c r="F201" s="257"/>
      <c r="G201" s="257"/>
      <c r="H201" s="284"/>
    </row>
    <row r="202" spans="1:9" ht="15.75" x14ac:dyDescent="0.25">
      <c r="A202" s="257" t="s">
        <v>165</v>
      </c>
      <c r="B202" s="283"/>
      <c r="C202" s="257"/>
      <c r="D202" s="257"/>
      <c r="E202" s="257"/>
      <c r="F202" s="257"/>
      <c r="G202" s="257"/>
      <c r="H202" s="284"/>
    </row>
    <row r="203" spans="1:9" ht="15.75" x14ac:dyDescent="0.25">
      <c r="A203" s="257" t="s">
        <v>193</v>
      </c>
      <c r="B203" s="204"/>
    </row>
    <row r="204" spans="1:9" ht="15.75" x14ac:dyDescent="0.25">
      <c r="A204" s="257"/>
      <c r="B204" s="204"/>
    </row>
  </sheetData>
  <mergeCells count="62">
    <mergeCell ref="H3:I3"/>
    <mergeCell ref="A4:A5"/>
    <mergeCell ref="B4:C4"/>
    <mergeCell ref="D4:D5"/>
    <mergeCell ref="E4:G4"/>
    <mergeCell ref="H4:H5"/>
    <mergeCell ref="I4:I5"/>
    <mergeCell ref="A7:H7"/>
    <mergeCell ref="A9:A200"/>
    <mergeCell ref="C15:C26"/>
    <mergeCell ref="D15:D26"/>
    <mergeCell ref="C27:C38"/>
    <mergeCell ref="D27:D38"/>
    <mergeCell ref="C39:C52"/>
    <mergeCell ref="D39:D52"/>
    <mergeCell ref="C53:C64"/>
    <mergeCell ref="D53:D64"/>
    <mergeCell ref="C65:C78"/>
    <mergeCell ref="D65:D78"/>
    <mergeCell ref="C79:C92"/>
    <mergeCell ref="D79:D92"/>
    <mergeCell ref="C93:C104"/>
    <mergeCell ref="D93:D104"/>
    <mergeCell ref="C105:C116"/>
    <mergeCell ref="D105:D116"/>
    <mergeCell ref="B117:H117"/>
    <mergeCell ref="C119:C124"/>
    <mergeCell ref="D119:D124"/>
    <mergeCell ref="E119:G119"/>
    <mergeCell ref="C126:C131"/>
    <mergeCell ref="D126:D131"/>
    <mergeCell ref="E126:G126"/>
    <mergeCell ref="C133:C138"/>
    <mergeCell ref="D133:D138"/>
    <mergeCell ref="E133:G133"/>
    <mergeCell ref="C140:C145"/>
    <mergeCell ref="D140:D145"/>
    <mergeCell ref="E140:G140"/>
    <mergeCell ref="C147:C152"/>
    <mergeCell ref="D147:D152"/>
    <mergeCell ref="E147:G147"/>
    <mergeCell ref="C154:C159"/>
    <mergeCell ref="D154:D159"/>
    <mergeCell ref="E154:G154"/>
    <mergeCell ref="C160:C165"/>
    <mergeCell ref="D160:D165"/>
    <mergeCell ref="E160:G160"/>
    <mergeCell ref="C166:C171"/>
    <mergeCell ref="D166:D171"/>
    <mergeCell ref="E166:G166"/>
    <mergeCell ref="D172:D179"/>
    <mergeCell ref="E172:G172"/>
    <mergeCell ref="E175:G175"/>
    <mergeCell ref="E178:G178"/>
    <mergeCell ref="E179:G179"/>
    <mergeCell ref="D191:D200"/>
    <mergeCell ref="D180:D190"/>
    <mergeCell ref="E180:G180"/>
    <mergeCell ref="E183:G183"/>
    <mergeCell ref="E186:G186"/>
    <mergeCell ref="E189:G189"/>
    <mergeCell ref="E190:G190"/>
  </mergeCells>
  <pageMargins left="0.35433070866141736" right="0.15748031496062992" top="0.35433070866141736" bottom="2.598425196850394" header="0.51181102362204722" footer="0.51181102362204722"/>
  <pageSetup paperSize="9" scale="44" fitToHeight="4" orientation="portrait" horizontalDpi="300" verticalDpi="300" r:id="rId1"/>
  <headerFooter alignWithMargins="0"/>
  <rowBreaks count="2" manualBreakCount="2">
    <brk id="104" max="8" man="1"/>
    <brk id="15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7</vt:i4>
      </vt:variant>
    </vt:vector>
  </HeadingPairs>
  <TitlesOfParts>
    <vt:vector size="11" baseType="lpstr">
      <vt:lpstr>Астраханьэнерго</vt:lpstr>
      <vt:lpstr>Волгоградэнерго</vt:lpstr>
      <vt:lpstr>Калмэнерго</vt:lpstr>
      <vt:lpstr>Ростовэнерго</vt:lpstr>
      <vt:lpstr>Астраханьэнерго!Заголовки_для_печати</vt:lpstr>
      <vt:lpstr>Волгоградэнерго!Заголовки_для_печати</vt:lpstr>
      <vt:lpstr>Ростовэнерго!Заголовки_для_печати</vt:lpstr>
      <vt:lpstr>Астраханьэнерго!Область_печати</vt:lpstr>
      <vt:lpstr>Волгоградэнерго!Область_печати</vt:lpstr>
      <vt:lpstr>Калмэнерго!Область_печати</vt:lpstr>
      <vt:lpstr>Ростовэнерго!Область_печати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Метляева Светлана Алексеевна</dc:creator>
  <cp:lastModifiedBy>Носачев Алексей Викторович</cp:lastModifiedBy>
  <cp:lastPrinted>2016-01-18T13:56:52Z</cp:lastPrinted>
  <dcterms:created xsi:type="dcterms:W3CDTF">2013-04-01T07:52:38Z</dcterms:created>
  <dcterms:modified xsi:type="dcterms:W3CDTF">2016-01-18T14:06:50Z</dcterms:modified>
</cp:coreProperties>
</file>